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\refdata\gas\vie\data\BL5 vs BL6 Results\"/>
    </mc:Choice>
  </mc:AlternateContent>
  <xr:revisionPtr revIDLastSave="0" documentId="13_ncr:1_{BECFEE85-19AE-47E5-AB4A-8898B4CFBA05}" xr6:coauthVersionLast="47" xr6:coauthVersionMax="47" xr10:uidLastSave="{00000000-0000-0000-0000-000000000000}"/>
  <bookViews>
    <workbookView xWindow="-120" yWindow="-120" windowWidth="29040" windowHeight="15840" activeTab="2" xr2:uid="{55CCD494-2C1F-4D87-A490-9CE73878FD37}"/>
  </bookViews>
  <sheets>
    <sheet name="Graphs" sheetId="22" r:id="rId1"/>
    <sheet name="BSFC Summary" sheetId="20" r:id="rId2"/>
    <sheet name="Summary_Stage1" sheetId="14" r:id="rId3"/>
    <sheet name="Summary_Stage2" sheetId="15" r:id="rId4"/>
    <sheet name="Summary_Stage3" sheetId="16" r:id="rId5"/>
    <sheet name="Summary_Stage4" sheetId="17" r:id="rId6"/>
    <sheet name="Summary_Stage5" sheetId="18" r:id="rId7"/>
    <sheet name="Summary_Stage6" sheetId="19" r:id="rId8"/>
    <sheet name="BL6_Iteration1" sheetId="2" r:id="rId9"/>
    <sheet name="BL6_Iteration2" sheetId="3" r:id="rId10"/>
    <sheet name="BL6_Iteration3" sheetId="4" r:id="rId11"/>
    <sheet name="BL6_Iteration4" sheetId="5" r:id="rId12"/>
    <sheet name="BL6_Iteration5" sheetId="6" r:id="rId13"/>
    <sheet name="BL6_Iteration6" sheetId="7" r:id="rId14"/>
    <sheet name="BL5_Iteration1" sheetId="8" r:id="rId15"/>
    <sheet name="BL5_Iteration2" sheetId="9" r:id="rId16"/>
    <sheet name="BL5_Iteration3" sheetId="10" r:id="rId17"/>
    <sheet name="BL5_Iteration4" sheetId="11" r:id="rId18"/>
    <sheet name="BL5_Iteration5" sheetId="12" r:id="rId19"/>
    <sheet name="BL5_Iteration6" sheetId="13" r:id="rId20"/>
  </sheets>
  <externalReferences>
    <externalReference r:id="rId21"/>
    <externalReference r:id="rId22"/>
  </externalReferences>
  <definedNames>
    <definedName name="dataavg">'[1]Summary Avg'!$A$1:$AO$47</definedName>
    <definedName name="datas">'[1]Summary s'!$A$1:$AO$2</definedName>
    <definedName name="MaxAFR">[2]MaxValues!$B$1</definedName>
    <definedName name="MaxBL5AFR">[2]MaxValues!$B$8</definedName>
    <definedName name="MaxBL5LoadCellTemp">[2]MaxValues!$B$9</definedName>
    <definedName name="MaxBL6AFR">[2]MaxValues!$B$5</definedName>
    <definedName name="MaxBL6LoadCellTemp">[2]MaxValues!$B$6</definedName>
    <definedName name="MaxLoadCellTemp">[2]MaxValues!$B$2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1" l="1"/>
  <c r="I82" i="11"/>
  <c r="I81" i="11"/>
  <c r="I80" i="11"/>
  <c r="I79" i="11"/>
  <c r="I78" i="11"/>
  <c r="G83" i="11"/>
  <c r="G82" i="11"/>
  <c r="G81" i="11"/>
  <c r="G80" i="11"/>
  <c r="G79" i="11"/>
  <c r="G78" i="11"/>
  <c r="F31" i="20" l="1"/>
  <c r="M31" i="20"/>
  <c r="F21" i="20"/>
  <c r="F22" i="20"/>
  <c r="N25" i="20"/>
  <c r="N21" i="19"/>
  <c r="N33" i="20" s="1"/>
  <c r="M21" i="19"/>
  <c r="M33" i="20" s="1"/>
  <c r="L21" i="19"/>
  <c r="L33" i="20" s="1"/>
  <c r="K21" i="19"/>
  <c r="K33" i="20" s="1"/>
  <c r="J21" i="19"/>
  <c r="J33" i="20" s="1"/>
  <c r="I21" i="19"/>
  <c r="I33" i="20" s="1"/>
  <c r="H21" i="19"/>
  <c r="H33" i="20" s="1"/>
  <c r="G21" i="19"/>
  <c r="G33" i="20" s="1"/>
  <c r="F21" i="19"/>
  <c r="F33" i="20" s="1"/>
  <c r="E21" i="19"/>
  <c r="E33" i="20" s="1"/>
  <c r="D21" i="19"/>
  <c r="D33" i="20" s="1"/>
  <c r="C21" i="19"/>
  <c r="C33" i="20" s="1"/>
  <c r="N20" i="19"/>
  <c r="M20" i="19"/>
  <c r="M25" i="20" s="1"/>
  <c r="L20" i="19"/>
  <c r="L25" i="20" s="1"/>
  <c r="K20" i="19"/>
  <c r="K25" i="20" s="1"/>
  <c r="J20" i="19"/>
  <c r="J25" i="20" s="1"/>
  <c r="I20" i="19"/>
  <c r="I25" i="20" s="1"/>
  <c r="H20" i="19"/>
  <c r="H25" i="20" s="1"/>
  <c r="G20" i="19"/>
  <c r="G25" i="20" s="1"/>
  <c r="F20" i="19"/>
  <c r="F25" i="20" s="1"/>
  <c r="E20" i="19"/>
  <c r="E25" i="20" s="1"/>
  <c r="D20" i="19"/>
  <c r="D25" i="20" s="1"/>
  <c r="C20" i="19"/>
  <c r="C25" i="20" s="1"/>
  <c r="N21" i="18"/>
  <c r="N32" i="20" s="1"/>
  <c r="M21" i="18"/>
  <c r="M32" i="20" s="1"/>
  <c r="L21" i="18"/>
  <c r="L32" i="20" s="1"/>
  <c r="K21" i="18"/>
  <c r="K32" i="20" s="1"/>
  <c r="J21" i="18"/>
  <c r="J32" i="20" s="1"/>
  <c r="I21" i="18"/>
  <c r="I32" i="20" s="1"/>
  <c r="H21" i="18"/>
  <c r="H32" i="20" s="1"/>
  <c r="G21" i="18"/>
  <c r="G32" i="20" s="1"/>
  <c r="F21" i="18"/>
  <c r="F32" i="20" s="1"/>
  <c r="E21" i="18"/>
  <c r="E32" i="20" s="1"/>
  <c r="D21" i="18"/>
  <c r="D32" i="20" s="1"/>
  <c r="C21" i="18"/>
  <c r="C32" i="20" s="1"/>
  <c r="N20" i="18"/>
  <c r="N24" i="20" s="1"/>
  <c r="M20" i="18"/>
  <c r="M24" i="20" s="1"/>
  <c r="L20" i="18"/>
  <c r="L24" i="20" s="1"/>
  <c r="K20" i="18"/>
  <c r="K24" i="20" s="1"/>
  <c r="J20" i="18"/>
  <c r="J24" i="20" s="1"/>
  <c r="I20" i="18"/>
  <c r="I24" i="20" s="1"/>
  <c r="H20" i="18"/>
  <c r="H24" i="20" s="1"/>
  <c r="G20" i="18"/>
  <c r="G24" i="20" s="1"/>
  <c r="F20" i="18"/>
  <c r="F24" i="20" s="1"/>
  <c r="E20" i="18"/>
  <c r="E24" i="20" s="1"/>
  <c r="D20" i="18"/>
  <c r="D24" i="20" s="1"/>
  <c r="C20" i="18"/>
  <c r="C24" i="20" s="1"/>
  <c r="N21" i="17"/>
  <c r="N31" i="20" s="1"/>
  <c r="M21" i="17"/>
  <c r="L21" i="17"/>
  <c r="L31" i="20" s="1"/>
  <c r="K21" i="17"/>
  <c r="K31" i="20" s="1"/>
  <c r="J21" i="17"/>
  <c r="J31" i="20" s="1"/>
  <c r="I21" i="17"/>
  <c r="I31" i="20" s="1"/>
  <c r="H21" i="17"/>
  <c r="H31" i="20" s="1"/>
  <c r="G21" i="17"/>
  <c r="G31" i="20" s="1"/>
  <c r="F21" i="17"/>
  <c r="E21" i="17"/>
  <c r="E31" i="20" s="1"/>
  <c r="D21" i="17"/>
  <c r="D31" i="20" s="1"/>
  <c r="C21" i="17"/>
  <c r="C31" i="20" s="1"/>
  <c r="N20" i="17"/>
  <c r="N23" i="20" s="1"/>
  <c r="M20" i="17"/>
  <c r="M23" i="20" s="1"/>
  <c r="L20" i="17"/>
  <c r="L23" i="20" s="1"/>
  <c r="K20" i="17"/>
  <c r="K23" i="20" s="1"/>
  <c r="J20" i="17"/>
  <c r="J23" i="20" s="1"/>
  <c r="I20" i="17"/>
  <c r="I23" i="20" s="1"/>
  <c r="H20" i="17"/>
  <c r="H23" i="20" s="1"/>
  <c r="G20" i="17"/>
  <c r="G23" i="20" s="1"/>
  <c r="F20" i="17"/>
  <c r="F23" i="20" s="1"/>
  <c r="E20" i="17"/>
  <c r="E23" i="20" s="1"/>
  <c r="D20" i="17"/>
  <c r="D23" i="20" s="1"/>
  <c r="C20" i="17"/>
  <c r="C23" i="20" s="1"/>
  <c r="N21" i="16"/>
  <c r="N30" i="20" s="1"/>
  <c r="M21" i="16"/>
  <c r="M30" i="20" s="1"/>
  <c r="L21" i="16"/>
  <c r="L30" i="20" s="1"/>
  <c r="K21" i="16"/>
  <c r="K30" i="20" s="1"/>
  <c r="J21" i="16"/>
  <c r="J30" i="20" s="1"/>
  <c r="I21" i="16"/>
  <c r="I30" i="20" s="1"/>
  <c r="H21" i="16"/>
  <c r="H30" i="20" s="1"/>
  <c r="G21" i="16"/>
  <c r="G30" i="20" s="1"/>
  <c r="F21" i="16"/>
  <c r="F30" i="20" s="1"/>
  <c r="E21" i="16"/>
  <c r="E30" i="20" s="1"/>
  <c r="D21" i="16"/>
  <c r="D30" i="20" s="1"/>
  <c r="C21" i="16"/>
  <c r="C30" i="20" s="1"/>
  <c r="N20" i="16"/>
  <c r="N22" i="20" s="1"/>
  <c r="M20" i="16"/>
  <c r="M22" i="20" s="1"/>
  <c r="L20" i="16"/>
  <c r="L22" i="20" s="1"/>
  <c r="K20" i="16"/>
  <c r="K22" i="20" s="1"/>
  <c r="J20" i="16"/>
  <c r="J22" i="20" s="1"/>
  <c r="I20" i="16"/>
  <c r="I22" i="20" s="1"/>
  <c r="H20" i="16"/>
  <c r="H22" i="20" s="1"/>
  <c r="G20" i="16"/>
  <c r="G22" i="20" s="1"/>
  <c r="F20" i="16"/>
  <c r="E20" i="16"/>
  <c r="E22" i="20" s="1"/>
  <c r="D20" i="16"/>
  <c r="D22" i="20" s="1"/>
  <c r="C20" i="16"/>
  <c r="C22" i="20" s="1"/>
  <c r="N21" i="15"/>
  <c r="N29" i="20" s="1"/>
  <c r="M21" i="15"/>
  <c r="M29" i="20" s="1"/>
  <c r="L21" i="15"/>
  <c r="L29" i="20" s="1"/>
  <c r="K21" i="15"/>
  <c r="K29" i="20" s="1"/>
  <c r="J21" i="15"/>
  <c r="J29" i="20" s="1"/>
  <c r="I21" i="15"/>
  <c r="I29" i="20" s="1"/>
  <c r="H21" i="15"/>
  <c r="H29" i="20" s="1"/>
  <c r="G21" i="15"/>
  <c r="G29" i="20" s="1"/>
  <c r="F21" i="15"/>
  <c r="F29" i="20" s="1"/>
  <c r="E21" i="15"/>
  <c r="E29" i="20" s="1"/>
  <c r="D21" i="15"/>
  <c r="D29" i="20" s="1"/>
  <c r="C21" i="15"/>
  <c r="C29" i="20" s="1"/>
  <c r="N20" i="15"/>
  <c r="N21" i="20" s="1"/>
  <c r="M20" i="15"/>
  <c r="M21" i="20" s="1"/>
  <c r="L20" i="15"/>
  <c r="L21" i="20" s="1"/>
  <c r="K20" i="15"/>
  <c r="K21" i="20" s="1"/>
  <c r="J20" i="15"/>
  <c r="J21" i="20" s="1"/>
  <c r="I20" i="15"/>
  <c r="I21" i="20" s="1"/>
  <c r="H20" i="15"/>
  <c r="H21" i="20" s="1"/>
  <c r="G20" i="15"/>
  <c r="G21" i="20" s="1"/>
  <c r="F20" i="15"/>
  <c r="E20" i="15"/>
  <c r="E21" i="20" s="1"/>
  <c r="D20" i="15"/>
  <c r="D21" i="20" s="1"/>
  <c r="C20" i="15"/>
  <c r="C21" i="20" s="1"/>
  <c r="N21" i="14"/>
  <c r="N28" i="20" s="1"/>
  <c r="M21" i="14"/>
  <c r="M28" i="20" s="1"/>
  <c r="L21" i="14"/>
  <c r="L28" i="20" s="1"/>
  <c r="K21" i="14"/>
  <c r="K28" i="20" s="1"/>
  <c r="J21" i="14"/>
  <c r="J28" i="20" s="1"/>
  <c r="I21" i="14"/>
  <c r="I28" i="20" s="1"/>
  <c r="H21" i="14"/>
  <c r="H28" i="20" s="1"/>
  <c r="G21" i="14"/>
  <c r="G28" i="20" s="1"/>
  <c r="F21" i="14"/>
  <c r="F28" i="20" s="1"/>
  <c r="E21" i="14"/>
  <c r="E28" i="20" s="1"/>
  <c r="D21" i="14"/>
  <c r="D28" i="20" s="1"/>
  <c r="C21" i="14"/>
  <c r="C28" i="20" s="1"/>
  <c r="N20" i="14"/>
  <c r="N20" i="20" s="1"/>
  <c r="M20" i="14"/>
  <c r="M20" i="20" s="1"/>
  <c r="L20" i="14"/>
  <c r="L20" i="20" s="1"/>
  <c r="K20" i="14"/>
  <c r="K20" i="20" s="1"/>
  <c r="J20" i="14"/>
  <c r="J20" i="20" s="1"/>
  <c r="I20" i="14"/>
  <c r="I20" i="20" s="1"/>
  <c r="H20" i="14"/>
  <c r="H20" i="20" s="1"/>
  <c r="G20" i="14"/>
  <c r="G20" i="20" s="1"/>
  <c r="F20" i="14"/>
  <c r="F20" i="20" s="1"/>
  <c r="E20" i="14"/>
  <c r="E20" i="20" s="1"/>
  <c r="D20" i="14"/>
  <c r="D20" i="20" s="1"/>
  <c r="C20" i="14"/>
  <c r="C20" i="20" s="1"/>
  <c r="N18" i="20"/>
  <c r="C15" i="20"/>
  <c r="K8" i="20"/>
  <c r="L10" i="20"/>
  <c r="N18" i="19"/>
  <c r="M18" i="19"/>
  <c r="M18" i="20" s="1"/>
  <c r="L18" i="19"/>
  <c r="L18" i="20" s="1"/>
  <c r="K18" i="19"/>
  <c r="K18" i="20" s="1"/>
  <c r="J18" i="19"/>
  <c r="J18" i="20" s="1"/>
  <c r="I18" i="19"/>
  <c r="I18" i="20" s="1"/>
  <c r="H18" i="19"/>
  <c r="H18" i="20" s="1"/>
  <c r="G18" i="19"/>
  <c r="G18" i="20" s="1"/>
  <c r="F18" i="19"/>
  <c r="F18" i="20" s="1"/>
  <c r="E18" i="19"/>
  <c r="E18" i="20" s="1"/>
  <c r="D18" i="19"/>
  <c r="D18" i="20" s="1"/>
  <c r="C18" i="19"/>
  <c r="C18" i="20" s="1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N11" i="20" s="1"/>
  <c r="M16" i="19"/>
  <c r="M11" i="20" s="1"/>
  <c r="L16" i="19"/>
  <c r="L11" i="20" s="1"/>
  <c r="K16" i="19"/>
  <c r="K11" i="20" s="1"/>
  <c r="J16" i="19"/>
  <c r="J11" i="20" s="1"/>
  <c r="I16" i="19"/>
  <c r="I11" i="20" s="1"/>
  <c r="H16" i="19"/>
  <c r="H11" i="20" s="1"/>
  <c r="G16" i="19"/>
  <c r="G11" i="20" s="1"/>
  <c r="F16" i="19"/>
  <c r="F11" i="20" s="1"/>
  <c r="E16" i="19"/>
  <c r="E11" i="20" s="1"/>
  <c r="D16" i="19"/>
  <c r="D11" i="20" s="1"/>
  <c r="C16" i="19"/>
  <c r="C11" i="20" s="1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N9" i="19"/>
  <c r="M9" i="19"/>
  <c r="L9" i="19"/>
  <c r="K9" i="19"/>
  <c r="J9" i="19"/>
  <c r="I9" i="19"/>
  <c r="H9" i="19"/>
  <c r="G9" i="19"/>
  <c r="F9" i="19"/>
  <c r="E9" i="19"/>
  <c r="D9" i="19"/>
  <c r="C9" i="19"/>
  <c r="N8" i="19"/>
  <c r="M8" i="19"/>
  <c r="L8" i="19"/>
  <c r="K8" i="19"/>
  <c r="J8" i="19"/>
  <c r="I8" i="19"/>
  <c r="H8" i="19"/>
  <c r="G8" i="19"/>
  <c r="F8" i="19"/>
  <c r="E8" i="19"/>
  <c r="D8" i="19"/>
  <c r="C8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N5" i="19"/>
  <c r="M5" i="19"/>
  <c r="L5" i="19"/>
  <c r="K5" i="19"/>
  <c r="J5" i="19"/>
  <c r="I5" i="19"/>
  <c r="H5" i="19"/>
  <c r="G5" i="19"/>
  <c r="F5" i="19"/>
  <c r="E5" i="19"/>
  <c r="D5" i="19"/>
  <c r="C5" i="19"/>
  <c r="N18" i="18"/>
  <c r="N17" i="20" s="1"/>
  <c r="M18" i="18"/>
  <c r="M17" i="20" s="1"/>
  <c r="L18" i="18"/>
  <c r="L17" i="20" s="1"/>
  <c r="K18" i="18"/>
  <c r="K17" i="20" s="1"/>
  <c r="J18" i="18"/>
  <c r="J17" i="20" s="1"/>
  <c r="I18" i="18"/>
  <c r="I17" i="20" s="1"/>
  <c r="H18" i="18"/>
  <c r="H17" i="20" s="1"/>
  <c r="G18" i="18"/>
  <c r="G17" i="20" s="1"/>
  <c r="F18" i="18"/>
  <c r="F17" i="20" s="1"/>
  <c r="E18" i="18"/>
  <c r="E17" i="20" s="1"/>
  <c r="D18" i="18"/>
  <c r="D17" i="20" s="1"/>
  <c r="C18" i="18"/>
  <c r="C17" i="20" s="1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N10" i="20" s="1"/>
  <c r="M16" i="18"/>
  <c r="M10" i="20" s="1"/>
  <c r="L16" i="18"/>
  <c r="K16" i="18"/>
  <c r="K10" i="20" s="1"/>
  <c r="J16" i="18"/>
  <c r="J10" i="20" s="1"/>
  <c r="I16" i="18"/>
  <c r="I10" i="20" s="1"/>
  <c r="H16" i="18"/>
  <c r="H10" i="20" s="1"/>
  <c r="G16" i="18"/>
  <c r="G10" i="20" s="1"/>
  <c r="F16" i="18"/>
  <c r="F10" i="20" s="1"/>
  <c r="E16" i="18"/>
  <c r="E10" i="20" s="1"/>
  <c r="D16" i="18"/>
  <c r="D10" i="20" s="1"/>
  <c r="C16" i="18"/>
  <c r="C10" i="20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N9" i="18"/>
  <c r="M9" i="18"/>
  <c r="L9" i="18"/>
  <c r="K9" i="18"/>
  <c r="J9" i="18"/>
  <c r="I9" i="18"/>
  <c r="H9" i="18"/>
  <c r="G9" i="18"/>
  <c r="F9" i="18"/>
  <c r="E9" i="18"/>
  <c r="D9" i="18"/>
  <c r="C9" i="18"/>
  <c r="N8" i="18"/>
  <c r="M8" i="18"/>
  <c r="L8" i="18"/>
  <c r="K8" i="18"/>
  <c r="J8" i="18"/>
  <c r="I8" i="18"/>
  <c r="H8" i="18"/>
  <c r="G8" i="18"/>
  <c r="F8" i="18"/>
  <c r="E8" i="18"/>
  <c r="D8" i="18"/>
  <c r="C8" i="18"/>
  <c r="N7" i="18"/>
  <c r="M7" i="18"/>
  <c r="L7" i="18"/>
  <c r="K7" i="18"/>
  <c r="J7" i="18"/>
  <c r="I7" i="18"/>
  <c r="H7" i="18"/>
  <c r="G7" i="18"/>
  <c r="F7" i="18"/>
  <c r="E7" i="18"/>
  <c r="D7" i="18"/>
  <c r="C7" i="18"/>
  <c r="N6" i="18"/>
  <c r="M6" i="18"/>
  <c r="L6" i="18"/>
  <c r="K6" i="18"/>
  <c r="J6" i="18"/>
  <c r="I6" i="18"/>
  <c r="H6" i="18"/>
  <c r="G6" i="18"/>
  <c r="F6" i="18"/>
  <c r="E6" i="18"/>
  <c r="D6" i="18"/>
  <c r="C6" i="18"/>
  <c r="N5" i="18"/>
  <c r="M5" i="18"/>
  <c r="L5" i="18"/>
  <c r="K5" i="18"/>
  <c r="J5" i="18"/>
  <c r="I5" i="18"/>
  <c r="H5" i="18"/>
  <c r="G5" i="18"/>
  <c r="F5" i="18"/>
  <c r="E5" i="18"/>
  <c r="D5" i="18"/>
  <c r="C5" i="18"/>
  <c r="N18" i="17"/>
  <c r="N16" i="20" s="1"/>
  <c r="M18" i="17"/>
  <c r="M16" i="20" s="1"/>
  <c r="L18" i="17"/>
  <c r="L16" i="20" s="1"/>
  <c r="K18" i="17"/>
  <c r="K16" i="20" s="1"/>
  <c r="J18" i="17"/>
  <c r="J16" i="20" s="1"/>
  <c r="I18" i="17"/>
  <c r="I16" i="20" s="1"/>
  <c r="H18" i="17"/>
  <c r="H16" i="20" s="1"/>
  <c r="G18" i="17"/>
  <c r="G16" i="20" s="1"/>
  <c r="F18" i="17"/>
  <c r="F16" i="20" s="1"/>
  <c r="E18" i="17"/>
  <c r="E16" i="20" s="1"/>
  <c r="D18" i="17"/>
  <c r="D16" i="20" s="1"/>
  <c r="C18" i="17"/>
  <c r="C16" i="20" s="1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N9" i="20" s="1"/>
  <c r="M16" i="17"/>
  <c r="M9" i="20" s="1"/>
  <c r="L16" i="17"/>
  <c r="L9" i="20" s="1"/>
  <c r="K16" i="17"/>
  <c r="K9" i="20" s="1"/>
  <c r="J16" i="17"/>
  <c r="J9" i="20" s="1"/>
  <c r="I16" i="17"/>
  <c r="I9" i="20" s="1"/>
  <c r="H16" i="17"/>
  <c r="H9" i="20" s="1"/>
  <c r="G16" i="17"/>
  <c r="G9" i="20" s="1"/>
  <c r="F16" i="17"/>
  <c r="F9" i="20" s="1"/>
  <c r="E16" i="17"/>
  <c r="E9" i="20" s="1"/>
  <c r="D16" i="17"/>
  <c r="D9" i="20" s="1"/>
  <c r="C16" i="17"/>
  <c r="C9" i="20" s="1"/>
  <c r="N15" i="17"/>
  <c r="M15" i="17"/>
  <c r="L15" i="17"/>
  <c r="K15" i="17"/>
  <c r="J15" i="17"/>
  <c r="I15" i="17"/>
  <c r="H15" i="17"/>
  <c r="G15" i="17"/>
  <c r="F15" i="17"/>
  <c r="E15" i="17"/>
  <c r="D15" i="17"/>
  <c r="C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N9" i="17"/>
  <c r="M9" i="17"/>
  <c r="L9" i="17"/>
  <c r="K9" i="17"/>
  <c r="J9" i="17"/>
  <c r="I9" i="17"/>
  <c r="H9" i="17"/>
  <c r="G9" i="17"/>
  <c r="F9" i="17"/>
  <c r="E9" i="17"/>
  <c r="D9" i="17"/>
  <c r="C9" i="17"/>
  <c r="N8" i="17"/>
  <c r="M8" i="17"/>
  <c r="L8" i="17"/>
  <c r="K8" i="17"/>
  <c r="J8" i="17"/>
  <c r="I8" i="17"/>
  <c r="H8" i="17"/>
  <c r="G8" i="17"/>
  <c r="F8" i="17"/>
  <c r="E8" i="17"/>
  <c r="D8" i="17"/>
  <c r="C8" i="17"/>
  <c r="N7" i="17"/>
  <c r="M7" i="17"/>
  <c r="L7" i="17"/>
  <c r="K7" i="17"/>
  <c r="J7" i="17"/>
  <c r="I7" i="17"/>
  <c r="H7" i="17"/>
  <c r="G7" i="17"/>
  <c r="F7" i="17"/>
  <c r="E7" i="17"/>
  <c r="D7" i="17"/>
  <c r="C7" i="17"/>
  <c r="N6" i="17"/>
  <c r="M6" i="17"/>
  <c r="L6" i="17"/>
  <c r="K6" i="17"/>
  <c r="J6" i="17"/>
  <c r="I6" i="17"/>
  <c r="H6" i="17"/>
  <c r="G6" i="17"/>
  <c r="F6" i="17"/>
  <c r="E6" i="17"/>
  <c r="D6" i="17"/>
  <c r="C6" i="17"/>
  <c r="N5" i="17"/>
  <c r="M5" i="17"/>
  <c r="L5" i="17"/>
  <c r="K5" i="17"/>
  <c r="J5" i="17"/>
  <c r="I5" i="17"/>
  <c r="H5" i="17"/>
  <c r="G5" i="17"/>
  <c r="F5" i="17"/>
  <c r="E5" i="17"/>
  <c r="D5" i="17"/>
  <c r="C5" i="17"/>
  <c r="N18" i="16"/>
  <c r="N15" i="20" s="1"/>
  <c r="M18" i="16"/>
  <c r="M15" i="20" s="1"/>
  <c r="L18" i="16"/>
  <c r="L15" i="20" s="1"/>
  <c r="K18" i="16"/>
  <c r="K15" i="20" s="1"/>
  <c r="J18" i="16"/>
  <c r="J15" i="20" s="1"/>
  <c r="I18" i="16"/>
  <c r="I15" i="20" s="1"/>
  <c r="H18" i="16"/>
  <c r="H15" i="20" s="1"/>
  <c r="G18" i="16"/>
  <c r="G15" i="20" s="1"/>
  <c r="F18" i="16"/>
  <c r="F15" i="20" s="1"/>
  <c r="E18" i="16"/>
  <c r="E15" i="20" s="1"/>
  <c r="D18" i="16"/>
  <c r="D15" i="20" s="1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N8" i="20" s="1"/>
  <c r="M16" i="16"/>
  <c r="M8" i="20" s="1"/>
  <c r="L16" i="16"/>
  <c r="L8" i="20" s="1"/>
  <c r="K16" i="16"/>
  <c r="J16" i="16"/>
  <c r="J8" i="20" s="1"/>
  <c r="I16" i="16"/>
  <c r="I8" i="20" s="1"/>
  <c r="H16" i="16"/>
  <c r="H8" i="20" s="1"/>
  <c r="G16" i="16"/>
  <c r="G8" i="20" s="1"/>
  <c r="F16" i="16"/>
  <c r="F8" i="20" s="1"/>
  <c r="E16" i="16"/>
  <c r="E8" i="20" s="1"/>
  <c r="D16" i="16"/>
  <c r="D8" i="20" s="1"/>
  <c r="C16" i="16"/>
  <c r="C8" i="20" s="1"/>
  <c r="N15" i="16"/>
  <c r="M15" i="16"/>
  <c r="L15" i="16"/>
  <c r="K15" i="16"/>
  <c r="J15" i="16"/>
  <c r="I15" i="16"/>
  <c r="H15" i="16"/>
  <c r="G15" i="16"/>
  <c r="F15" i="16"/>
  <c r="E15" i="16"/>
  <c r="D15" i="16"/>
  <c r="C15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N9" i="16"/>
  <c r="M9" i="16"/>
  <c r="L9" i="16"/>
  <c r="K9" i="16"/>
  <c r="J9" i="16"/>
  <c r="I9" i="16"/>
  <c r="H9" i="16"/>
  <c r="G9" i="16"/>
  <c r="F9" i="16"/>
  <c r="E9" i="16"/>
  <c r="D9" i="16"/>
  <c r="C9" i="16"/>
  <c r="N8" i="16"/>
  <c r="M8" i="16"/>
  <c r="L8" i="16"/>
  <c r="K8" i="16"/>
  <c r="J8" i="16"/>
  <c r="I8" i="16"/>
  <c r="H8" i="16"/>
  <c r="G8" i="16"/>
  <c r="F8" i="16"/>
  <c r="E8" i="16"/>
  <c r="D8" i="16"/>
  <c r="C8" i="16"/>
  <c r="N7" i="16"/>
  <c r="M7" i="16"/>
  <c r="L7" i="16"/>
  <c r="K7" i="16"/>
  <c r="J7" i="16"/>
  <c r="I7" i="16"/>
  <c r="H7" i="16"/>
  <c r="G7" i="16"/>
  <c r="F7" i="16"/>
  <c r="E7" i="16"/>
  <c r="D7" i="16"/>
  <c r="C7" i="16"/>
  <c r="N6" i="16"/>
  <c r="M6" i="16"/>
  <c r="L6" i="16"/>
  <c r="K6" i="16"/>
  <c r="J6" i="16"/>
  <c r="I6" i="16"/>
  <c r="H6" i="16"/>
  <c r="G6" i="16"/>
  <c r="F6" i="16"/>
  <c r="E6" i="16"/>
  <c r="D6" i="16"/>
  <c r="C6" i="16"/>
  <c r="N5" i="16"/>
  <c r="M5" i="16"/>
  <c r="L5" i="16"/>
  <c r="K5" i="16"/>
  <c r="J5" i="16"/>
  <c r="I5" i="16"/>
  <c r="H5" i="16"/>
  <c r="G5" i="16"/>
  <c r="F5" i="16"/>
  <c r="E5" i="16"/>
  <c r="D5" i="16"/>
  <c r="C5" i="16"/>
  <c r="N18" i="15"/>
  <c r="N14" i="20" s="1"/>
  <c r="M18" i="15"/>
  <c r="M14" i="20" s="1"/>
  <c r="L18" i="15"/>
  <c r="L14" i="20" s="1"/>
  <c r="K18" i="15"/>
  <c r="K14" i="20" s="1"/>
  <c r="J18" i="15"/>
  <c r="J14" i="20" s="1"/>
  <c r="I18" i="15"/>
  <c r="I14" i="20" s="1"/>
  <c r="H18" i="15"/>
  <c r="H14" i="20" s="1"/>
  <c r="G18" i="15"/>
  <c r="G14" i="20" s="1"/>
  <c r="F18" i="15"/>
  <c r="F14" i="20" s="1"/>
  <c r="E18" i="15"/>
  <c r="E14" i="20" s="1"/>
  <c r="D18" i="15"/>
  <c r="D14" i="20" s="1"/>
  <c r="C18" i="15"/>
  <c r="C14" i="20" s="1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N7" i="20" s="1"/>
  <c r="M16" i="15"/>
  <c r="M7" i="20" s="1"/>
  <c r="L16" i="15"/>
  <c r="L7" i="20" s="1"/>
  <c r="K16" i="15"/>
  <c r="K7" i="20" s="1"/>
  <c r="J16" i="15"/>
  <c r="J7" i="20" s="1"/>
  <c r="I16" i="15"/>
  <c r="I7" i="20" s="1"/>
  <c r="H16" i="15"/>
  <c r="H7" i="20" s="1"/>
  <c r="G16" i="15"/>
  <c r="G7" i="20" s="1"/>
  <c r="F16" i="15"/>
  <c r="F7" i="20" s="1"/>
  <c r="E16" i="15"/>
  <c r="E7" i="20" s="1"/>
  <c r="D16" i="15"/>
  <c r="D7" i="20" s="1"/>
  <c r="C16" i="15"/>
  <c r="C7" i="20" s="1"/>
  <c r="N15" i="15"/>
  <c r="M15" i="15"/>
  <c r="L15" i="15"/>
  <c r="K15" i="15"/>
  <c r="J15" i="15"/>
  <c r="I15" i="15"/>
  <c r="H15" i="15"/>
  <c r="G15" i="15"/>
  <c r="F15" i="15"/>
  <c r="E15" i="15"/>
  <c r="D15" i="15"/>
  <c r="C15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N9" i="15"/>
  <c r="M9" i="15"/>
  <c r="L9" i="15"/>
  <c r="K9" i="15"/>
  <c r="J9" i="15"/>
  <c r="I9" i="15"/>
  <c r="H9" i="15"/>
  <c r="G9" i="15"/>
  <c r="F9" i="15"/>
  <c r="E9" i="15"/>
  <c r="D9" i="15"/>
  <c r="C9" i="15"/>
  <c r="N8" i="15"/>
  <c r="M8" i="15"/>
  <c r="L8" i="15"/>
  <c r="K8" i="15"/>
  <c r="J8" i="15"/>
  <c r="I8" i="15"/>
  <c r="H8" i="15"/>
  <c r="G8" i="15"/>
  <c r="F8" i="15"/>
  <c r="E8" i="15"/>
  <c r="D8" i="15"/>
  <c r="C8" i="15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D5" i="15"/>
  <c r="C5" i="15"/>
  <c r="N18" i="14"/>
  <c r="N13" i="20" s="1"/>
  <c r="M18" i="14"/>
  <c r="M13" i="20" s="1"/>
  <c r="L18" i="14"/>
  <c r="L13" i="20" s="1"/>
  <c r="K18" i="14"/>
  <c r="K13" i="20" s="1"/>
  <c r="J18" i="14"/>
  <c r="J13" i="20" s="1"/>
  <c r="I18" i="14"/>
  <c r="I13" i="20" s="1"/>
  <c r="H18" i="14"/>
  <c r="H13" i="20" s="1"/>
  <c r="G18" i="14"/>
  <c r="G13" i="20" s="1"/>
  <c r="F18" i="14"/>
  <c r="F13" i="20" s="1"/>
  <c r="E18" i="14"/>
  <c r="E13" i="20" s="1"/>
  <c r="D18" i="14"/>
  <c r="D13" i="20" s="1"/>
  <c r="N17" i="14"/>
  <c r="M17" i="14"/>
  <c r="L17" i="14"/>
  <c r="K17" i="14"/>
  <c r="J17" i="14"/>
  <c r="I17" i="14"/>
  <c r="H17" i="14"/>
  <c r="G17" i="14"/>
  <c r="F17" i="14"/>
  <c r="E17" i="14"/>
  <c r="D17" i="14"/>
  <c r="N16" i="14"/>
  <c r="N6" i="20" s="1"/>
  <c r="M16" i="14"/>
  <c r="M6" i="20" s="1"/>
  <c r="L16" i="14"/>
  <c r="L6" i="20" s="1"/>
  <c r="K16" i="14"/>
  <c r="K6" i="20" s="1"/>
  <c r="J16" i="14"/>
  <c r="J6" i="20" s="1"/>
  <c r="I16" i="14"/>
  <c r="I6" i="20" s="1"/>
  <c r="H16" i="14"/>
  <c r="H6" i="20" s="1"/>
  <c r="G16" i="14"/>
  <c r="G6" i="20" s="1"/>
  <c r="F16" i="14"/>
  <c r="F6" i="20" s="1"/>
  <c r="E16" i="14"/>
  <c r="E6" i="20" s="1"/>
  <c r="D16" i="14"/>
  <c r="D6" i="20" s="1"/>
  <c r="N15" i="14"/>
  <c r="M15" i="14"/>
  <c r="L15" i="14"/>
  <c r="K15" i="14"/>
  <c r="J15" i="14"/>
  <c r="I15" i="14"/>
  <c r="H15" i="14"/>
  <c r="G15" i="14"/>
  <c r="F15" i="14"/>
  <c r="E15" i="14"/>
  <c r="D15" i="14"/>
  <c r="N14" i="14"/>
  <c r="M14" i="14"/>
  <c r="L14" i="14"/>
  <c r="K14" i="14"/>
  <c r="J14" i="14"/>
  <c r="I14" i="14"/>
  <c r="H14" i="14"/>
  <c r="G14" i="14"/>
  <c r="F14" i="14"/>
  <c r="E14" i="14"/>
  <c r="D14" i="14"/>
  <c r="N13" i="14"/>
  <c r="M13" i="14"/>
  <c r="L13" i="14"/>
  <c r="K13" i="14"/>
  <c r="J13" i="14"/>
  <c r="I13" i="14"/>
  <c r="H13" i="14"/>
  <c r="G13" i="14"/>
  <c r="F13" i="14"/>
  <c r="E13" i="14"/>
  <c r="D13" i="14"/>
  <c r="N12" i="14"/>
  <c r="M12" i="14"/>
  <c r="L12" i="14"/>
  <c r="K12" i="14"/>
  <c r="J12" i="14"/>
  <c r="I12" i="14"/>
  <c r="H12" i="14"/>
  <c r="G12" i="14"/>
  <c r="F12" i="14"/>
  <c r="E12" i="14"/>
  <c r="D12" i="14"/>
  <c r="N11" i="14"/>
  <c r="M11" i="14"/>
  <c r="L11" i="14"/>
  <c r="K11" i="14"/>
  <c r="J11" i="14"/>
  <c r="I11" i="14"/>
  <c r="H11" i="14"/>
  <c r="G11" i="14"/>
  <c r="F11" i="14"/>
  <c r="E11" i="14"/>
  <c r="D11" i="14"/>
  <c r="N10" i="14"/>
  <c r="M10" i="14"/>
  <c r="L10" i="14"/>
  <c r="K10" i="14"/>
  <c r="J10" i="14"/>
  <c r="I10" i="14"/>
  <c r="H10" i="14"/>
  <c r="G10" i="14"/>
  <c r="F10" i="14"/>
  <c r="E10" i="14"/>
  <c r="D10" i="14"/>
  <c r="N9" i="14"/>
  <c r="M9" i="14"/>
  <c r="L9" i="14"/>
  <c r="K9" i="14"/>
  <c r="J9" i="14"/>
  <c r="I9" i="14"/>
  <c r="H9" i="14"/>
  <c r="G9" i="14"/>
  <c r="F9" i="14"/>
  <c r="E9" i="14"/>
  <c r="N8" i="14"/>
  <c r="M8" i="14"/>
  <c r="L8" i="14"/>
  <c r="K8" i="14"/>
  <c r="J8" i="14"/>
  <c r="I8" i="14"/>
  <c r="H8" i="14"/>
  <c r="G8" i="14"/>
  <c r="F8" i="14"/>
  <c r="E8" i="14"/>
  <c r="D8" i="14"/>
  <c r="C18" i="14"/>
  <c r="C13" i="20" s="1"/>
  <c r="C17" i="14"/>
  <c r="C16" i="14"/>
  <c r="C6" i="20" s="1"/>
  <c r="C15" i="14"/>
  <c r="C14" i="14"/>
  <c r="C13" i="14"/>
  <c r="C12" i="14"/>
  <c r="C11" i="14"/>
  <c r="C10" i="14"/>
  <c r="C9" i="14"/>
  <c r="D9" i="14"/>
  <c r="C8" i="14"/>
  <c r="N7" i="14"/>
  <c r="M7" i="14"/>
  <c r="L7" i="14"/>
  <c r="K7" i="14"/>
  <c r="J7" i="14"/>
  <c r="I7" i="14"/>
  <c r="H7" i="14"/>
  <c r="G7" i="14"/>
  <c r="F7" i="14"/>
  <c r="E7" i="14"/>
  <c r="D7" i="14"/>
  <c r="C7" i="14"/>
  <c r="N6" i="14"/>
  <c r="M6" i="14"/>
  <c r="L6" i="14"/>
  <c r="K6" i="14"/>
  <c r="J6" i="14"/>
  <c r="I6" i="14"/>
  <c r="H6" i="14"/>
  <c r="G6" i="14"/>
  <c r="F6" i="14"/>
  <c r="E6" i="14"/>
  <c r="D6" i="14"/>
  <c r="C6" i="14"/>
  <c r="N5" i="14"/>
  <c r="M5" i="14"/>
  <c r="L5" i="14"/>
  <c r="K5" i="14"/>
  <c r="J5" i="14"/>
  <c r="I5" i="14"/>
  <c r="H5" i="14"/>
  <c r="G5" i="14"/>
  <c r="F5" i="14"/>
  <c r="E5" i="14"/>
  <c r="D5" i="14"/>
  <c r="C5" i="14"/>
  <c r="P25" i="20" l="1"/>
  <c r="P11" i="20"/>
  <c r="P18" i="20"/>
  <c r="P33" i="20"/>
  <c r="P32" i="20"/>
  <c r="P24" i="20"/>
  <c r="P10" i="20"/>
  <c r="P17" i="20"/>
  <c r="P31" i="20"/>
  <c r="P16" i="20"/>
  <c r="P23" i="20"/>
  <c r="P9" i="20"/>
  <c r="P30" i="20"/>
  <c r="P8" i="20"/>
  <c r="P22" i="20"/>
  <c r="I34" i="20"/>
  <c r="D7" i="22" s="1"/>
  <c r="P15" i="20"/>
  <c r="E26" i="20"/>
  <c r="F5" i="22" s="1"/>
  <c r="M26" i="20"/>
  <c r="F9" i="22" s="1"/>
  <c r="P21" i="20"/>
  <c r="P14" i="20"/>
  <c r="P29" i="20"/>
  <c r="P7" i="20"/>
  <c r="C26" i="20"/>
  <c r="E4" i="22" s="1"/>
  <c r="F26" i="20"/>
  <c r="E5" i="22" s="1"/>
  <c r="N26" i="20"/>
  <c r="E9" i="22" s="1"/>
  <c r="G26" i="20"/>
  <c r="E6" i="22" s="1"/>
  <c r="H26" i="20"/>
  <c r="F6" i="22" s="1"/>
  <c r="P6" i="20"/>
  <c r="P28" i="20"/>
  <c r="K26" i="20"/>
  <c r="E8" i="22" s="1"/>
  <c r="P13" i="20"/>
  <c r="J26" i="20"/>
  <c r="E7" i="22" s="1"/>
  <c r="L26" i="20"/>
  <c r="F8" i="22" s="1"/>
  <c r="O28" i="20"/>
  <c r="O33" i="20"/>
  <c r="O31" i="20"/>
  <c r="O30" i="20"/>
  <c r="O32" i="20"/>
  <c r="I26" i="20"/>
  <c r="F7" i="22" s="1"/>
  <c r="O21" i="20"/>
  <c r="O23" i="20"/>
  <c r="O20" i="20"/>
  <c r="O25" i="20"/>
  <c r="O22" i="20"/>
  <c r="O24" i="20"/>
  <c r="O18" i="20"/>
  <c r="O11" i="20"/>
  <c r="O17" i="20"/>
  <c r="O10" i="20"/>
  <c r="O16" i="20"/>
  <c r="O9" i="20"/>
  <c r="O15" i="20"/>
  <c r="O8" i="20"/>
  <c r="O14" i="20"/>
  <c r="O7" i="20"/>
  <c r="O13" i="20"/>
  <c r="O6" i="20"/>
  <c r="D26" i="20"/>
  <c r="L34" i="20"/>
  <c r="D8" i="22" s="1"/>
  <c r="D34" i="20"/>
  <c r="H34" i="20"/>
  <c r="D6" i="22" s="1"/>
  <c r="K34" i="20"/>
  <c r="C8" i="22" s="1"/>
  <c r="N34" i="20"/>
  <c r="C9" i="22" s="1"/>
  <c r="F34" i="20"/>
  <c r="C5" i="22" s="1"/>
  <c r="G34" i="20"/>
  <c r="C6" i="22" s="1"/>
  <c r="J34" i="20"/>
  <c r="C7" i="22" s="1"/>
  <c r="P20" i="20"/>
  <c r="M34" i="20"/>
  <c r="D9" i="22" s="1"/>
  <c r="E34" i="20"/>
  <c r="D5" i="22" s="1"/>
  <c r="O29" i="20"/>
  <c r="C34" i="20"/>
  <c r="C4" i="22" s="1"/>
  <c r="P26" i="20" l="1"/>
  <c r="O26" i="20"/>
  <c r="F4" i="22"/>
  <c r="O34" i="20"/>
  <c r="D4" i="22"/>
  <c r="P34" i="20"/>
</calcChain>
</file>

<file path=xl/sharedStrings.xml><?xml version="1.0" encoding="utf-8"?>
<sst xmlns="http://schemas.openxmlformats.org/spreadsheetml/2006/main" count="5252" uniqueCount="145">
  <si>
    <t>Critical Parameters</t>
  </si>
  <si>
    <t>General Parameters</t>
  </si>
  <si>
    <t>Speed</t>
  </si>
  <si>
    <t>Torque</t>
  </si>
  <si>
    <t>Oil Gallery Temp</t>
  </si>
  <si>
    <t>Coolant Intlet Temp</t>
  </si>
  <si>
    <t>Intake Air Temp</t>
  </si>
  <si>
    <t>Fuel to Fuel Rail Temp</t>
  </si>
  <si>
    <t>Exhaust Back Pressure</t>
  </si>
  <si>
    <t>Fuel Flow</t>
  </si>
  <si>
    <t>AFR</t>
  </si>
  <si>
    <t>Delta AFR</t>
  </si>
  <si>
    <t>BSFC</t>
  </si>
  <si>
    <t>Oil Circulation Temp</t>
  </si>
  <si>
    <t>Coolant Out Temp</t>
  </si>
  <si>
    <t>Fuel to Flowmeter Temp</t>
  </si>
  <si>
    <t>Load Cell Power Supply Temp</t>
  </si>
  <si>
    <t>Load Cell Temp</t>
  </si>
  <si>
    <t>Delta Load Cell Temp</t>
  </si>
  <si>
    <t>Oil Heater Temp</t>
  </si>
  <si>
    <t>Intake Air Pressure</t>
  </si>
  <si>
    <t>Fuel to Flowmeter Pressure</t>
  </si>
  <si>
    <t>Fuel to Fuel Rail Pressure</t>
  </si>
  <si>
    <t>Intake Manifold Pressuire</t>
  </si>
  <si>
    <t>Engine Oil Pressure</t>
  </si>
  <si>
    <t>Coolant Flow</t>
  </si>
  <si>
    <t>Intake Air Humidity</t>
  </si>
  <si>
    <t>Crankcase Pressure</t>
  </si>
  <si>
    <t>Barometric Pressure</t>
  </si>
  <si>
    <t>Stage 1</t>
  </si>
  <si>
    <t>rpm</t>
  </si>
  <si>
    <t>N-m</t>
  </si>
  <si>
    <t>°C</t>
  </si>
  <si>
    <t>kPa, abs.</t>
  </si>
  <si>
    <t>kg/h</t>
  </si>
  <si>
    <t>kg/Kw-hr</t>
  </si>
  <si>
    <t>kPa</t>
  </si>
  <si>
    <t>kPa abs.</t>
  </si>
  <si>
    <t>L/min</t>
  </si>
  <si>
    <t>grains/kg</t>
  </si>
  <si>
    <t>Step 1</t>
  </si>
  <si>
    <t>Step 2</t>
  </si>
  <si>
    <t>Step 3</t>
  </si>
  <si>
    <t>Step 4</t>
  </si>
  <si>
    <t>Step 5</t>
  </si>
  <si>
    <t>Step 6</t>
  </si>
  <si>
    <t>Average</t>
  </si>
  <si>
    <t>Std. Dev.</t>
  </si>
  <si>
    <t>C.V. %</t>
  </si>
  <si>
    <t>Stage 2</t>
  </si>
  <si>
    <t>Stage 3</t>
  </si>
  <si>
    <t>Stage 4</t>
  </si>
  <si>
    <t>Stage 5</t>
  </si>
  <si>
    <t>Stage 6</t>
  </si>
  <si>
    <t>Computed Averages</t>
  </si>
  <si>
    <t>BSFC C.V.</t>
  </si>
  <si>
    <t>Stage Length</t>
  </si>
  <si>
    <t>Nominal</t>
  </si>
  <si>
    <t>Weight</t>
  </si>
  <si>
    <t>Weighted Fuel</t>
  </si>
  <si>
    <t>Unweighted Fuel</t>
  </si>
  <si>
    <t>kg/kW-hr</t>
  </si>
  <si>
    <t>%</t>
  </si>
  <si>
    <t>hr</t>
  </si>
  <si>
    <t>Power, kW</t>
  </si>
  <si>
    <t>Factor</t>
  </si>
  <si>
    <t>Consumed, kg</t>
  </si>
  <si>
    <t>Total Fuel Consumed</t>
  </si>
  <si>
    <t>Speed, r/min</t>
  </si>
  <si>
    <t>Torque, N-m</t>
  </si>
  <si>
    <t>Oil Gallery Temperature, °C</t>
  </si>
  <si>
    <t>Coolant Inlet Temperature, °C</t>
  </si>
  <si>
    <t>Intake Air Temperature, °C</t>
  </si>
  <si>
    <t>Fuel to Fuel Rail Temperature, °C</t>
  </si>
  <si>
    <t>Fuel to Flowmeter Temperature, °C</t>
  </si>
  <si>
    <t>Exhaust Back Pressure, kPa abs.</t>
  </si>
  <si>
    <t>Fuel Flow, kg/h</t>
  </si>
  <si>
    <t>Air/Fuel Ratio</t>
  </si>
  <si>
    <t>BSFC, kg/kW-h</t>
  </si>
  <si>
    <t>BSFC, Standard Deviation</t>
  </si>
  <si>
    <t>Baseline %Delta BL6-to-BL5 (Iteration 1)</t>
  </si>
  <si>
    <t>Baseline %Delta BL6-to-BL5 (Iteration 2)</t>
  </si>
  <si>
    <t>Baseline %Delta BL6-to-BL5 (Iteration 3)</t>
  </si>
  <si>
    <t>Baseline %Delta BL6-to-BL5 (Iteration 5)</t>
  </si>
  <si>
    <t>Baseline %Delta BL6-to-BL5 (Iteration 6)</t>
  </si>
  <si>
    <t>BL6 Iter1</t>
  </si>
  <si>
    <t>BL5 Iter1</t>
  </si>
  <si>
    <t>BL5 Iter2</t>
  </si>
  <si>
    <t>BL6 Iter2</t>
  </si>
  <si>
    <t>BL6 Iter3</t>
  </si>
  <si>
    <t>BL5 Iter3</t>
  </si>
  <si>
    <t>BL5 Iter4</t>
  </si>
  <si>
    <t>BL6 Iter4</t>
  </si>
  <si>
    <t>BL6 Iter5</t>
  </si>
  <si>
    <t>BL5 Iter5</t>
  </si>
  <si>
    <t>BL5 Iter6</t>
  </si>
  <si>
    <t>BL6 Iter6</t>
  </si>
  <si>
    <t>BSFC C.V., %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</si>
  <si>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</si>
  <si>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</si>
  <si>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</si>
  <si>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</si>
  <si>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</si>
  <si>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</si>
  <si>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</si>
  <si>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</si>
  <si>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</si>
  <si>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</si>
  <si>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Run 11</t>
  </si>
  <si>
    <t>Run 12</t>
  </si>
  <si>
    <t>BL6</t>
  </si>
  <si>
    <t>BSFC Stage 1</t>
  </si>
  <si>
    <t>BSFC Stage 2</t>
  </si>
  <si>
    <t>BSFC Stage 3</t>
  </si>
  <si>
    <t>BSFC Stage 4</t>
  </si>
  <si>
    <t>BSFC Stage 5</t>
  </si>
  <si>
    <t>BSFC Stage 6</t>
  </si>
  <si>
    <t>BSFC CV Stage 1</t>
  </si>
  <si>
    <t>BSFC CV Stage 2</t>
  </si>
  <si>
    <t>BSFC CV Stage 3</t>
  </si>
  <si>
    <t>BSFC CV Stage 4</t>
  </si>
  <si>
    <t>BSFC CV Stage 5</t>
  </si>
  <si>
    <t>BSFC CV Stage 6</t>
  </si>
  <si>
    <t>Weighted Fuel Consumed Stage 1</t>
  </si>
  <si>
    <t>Weighted Fuel Consumed Stage 2</t>
  </si>
  <si>
    <t>Weighted Fuel Consumed Stage 3</t>
  </si>
  <si>
    <t>Weighted Fuel Consumed Stage 4</t>
  </si>
  <si>
    <t>Weighted Fuel Consumed Stage 5</t>
  </si>
  <si>
    <t>Weighted Fuel Consumed Stage 6</t>
  </si>
  <si>
    <t>Weighted Fuel Consumed Total</t>
  </si>
  <si>
    <t>Unweighted Fuel Consumed Stage 1</t>
  </si>
  <si>
    <t>Unweighted Fuel Consumed Stage 2</t>
  </si>
  <si>
    <t>Unweighted Fuel Consumed Stage 3</t>
  </si>
  <si>
    <t>Unweighted Fuel Consumed Stage 4</t>
  </si>
  <si>
    <t>Unweighted Fuel Consumed Stage 5</t>
  </si>
  <si>
    <t>Unweighted Fuel Consumed Stage 6</t>
  </si>
  <si>
    <t>Unweighted Fuel Consumed Total</t>
  </si>
  <si>
    <t>BL5</t>
  </si>
  <si>
    <t>Weighted Fuel Consumed, kg</t>
  </si>
  <si>
    <t>Unweighted Fuel Consumed, kg</t>
  </si>
  <si>
    <t>Itteration</t>
  </si>
  <si>
    <t>Unweighted</t>
  </si>
  <si>
    <t>Weighted</t>
  </si>
  <si>
    <t>Baseline %Delta BL6-to-BL5 (Iteration 4)</t>
  </si>
  <si>
    <t>LAB F Candidate position 1 eng Run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</si>
</sst>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8" fontId="0" fillId="0" borderId="2" xfId="0" applyNumberFormat="1" applyBorder="1"/>
    <xf numFmtId="168" fontId="0" fillId="0" borderId="4" xfId="0" applyNumberFormat="1" applyBorder="1"/>
    <xf numFmtId="0" fontId="0" fillId="0" borderId="4" xfId="0" applyBorder="1"/>
    <xf numFmtId="0" fontId="6" fillId="0" borderId="0" xfId="2" applyFont="1"/>
    <xf numFmtId="0" fontId="2" fillId="0" borderId="0" xfId="2"/>
    <xf numFmtId="0" fontId="2" fillId="0" borderId="5" xfId="2" applyBorder="1"/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/>
    <xf numFmtId="0" fontId="2" fillId="0" borderId="1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0" xfId="2" applyBorder="1"/>
    <xf numFmtId="0" fontId="2" fillId="0" borderId="3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1" xfId="2" applyBorder="1" applyAlignment="1">
      <alignment horizontal="center"/>
    </xf>
    <xf numFmtId="167" fontId="2" fillId="0" borderId="1" xfId="2" applyNumberFormat="1" applyBorder="1" applyAlignment="1">
      <alignment horizontal="center" vertical="center"/>
    </xf>
    <xf numFmtId="167" fontId="2" fillId="0" borderId="9" xfId="2" applyNumberFormat="1" applyBorder="1" applyAlignment="1">
      <alignment horizontal="center" vertical="center"/>
    </xf>
    <xf numFmtId="167" fontId="2" fillId="0" borderId="3" xfId="2" applyNumberFormat="1" applyBorder="1" applyAlignment="1">
      <alignment horizontal="center" vertical="center"/>
    </xf>
    <xf numFmtId="167" fontId="2" fillId="0" borderId="11" xfId="2" applyNumberForma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/>
    </xf>
    <xf numFmtId="10" fontId="5" fillId="5" borderId="0" xfId="2" applyNumberFormat="1" applyFont="1" applyFill="1" applyAlignment="1">
      <alignment horizontal="center" vertical="center"/>
    </xf>
    <xf numFmtId="0" fontId="2" fillId="0" borderId="0" xfId="2" applyAlignment="1">
      <alignment horizontal="center"/>
    </xf>
    <xf numFmtId="168" fontId="2" fillId="0" borderId="1" xfId="2" applyNumberFormat="1" applyBorder="1" applyAlignment="1">
      <alignment horizontal="center" vertical="center"/>
    </xf>
    <xf numFmtId="10" fontId="0" fillId="0" borderId="0" xfId="3" applyNumberFormat="1" applyFont="1"/>
    <xf numFmtId="168" fontId="2" fillId="0" borderId="3" xfId="2" applyNumberFormat="1" applyBorder="1" applyAlignment="1">
      <alignment horizontal="center" vertical="center"/>
    </xf>
    <xf numFmtId="168" fontId="2" fillId="0" borderId="0" xfId="2" applyNumberFormat="1" applyAlignment="1">
      <alignment horizontal="center" vertical="center"/>
    </xf>
    <xf numFmtId="0" fontId="2" fillId="0" borderId="12" xfId="2" applyBorder="1"/>
    <xf numFmtId="168" fontId="2" fillId="0" borderId="13" xfId="2" applyNumberFormat="1" applyBorder="1" applyAlignment="1">
      <alignment horizontal="center" vertical="center"/>
    </xf>
    <xf numFmtId="167" fontId="2" fillId="0" borderId="0" xfId="2" applyNumberFormat="1"/>
    <xf numFmtId="168" fontId="2" fillId="0" borderId="1" xfId="2" applyNumberFormat="1" applyBorder="1" applyAlignment="1">
      <alignment horizontal="center"/>
    </xf>
    <xf numFmtId="167" fontId="2" fillId="0" borderId="1" xfId="2" applyNumberFormat="1" applyBorder="1" applyAlignment="1">
      <alignment horizontal="center"/>
    </xf>
    <xf numFmtId="10" fontId="2" fillId="0" borderId="9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68" fontId="2" fillId="0" borderId="0" xfId="2" applyNumberFormat="1" applyAlignment="1">
      <alignment horizontal="center"/>
    </xf>
    <xf numFmtId="0" fontId="2" fillId="2" borderId="6" xfId="2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0" fillId="2" borderId="1" xfId="0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165" fontId="0" fillId="6" borderId="1" xfId="0" applyNumberFormat="1" applyFill="1" applyBorder="1"/>
    <xf numFmtId="167" fontId="0" fillId="6" borderId="1" xfId="0" applyNumberFormat="1" applyFill="1" applyBorder="1"/>
    <xf numFmtId="166" fontId="0" fillId="6" borderId="1" xfId="0" applyNumberFormat="1" applyFill="1" applyBorder="1"/>
    <xf numFmtId="168" fontId="0" fillId="6" borderId="1" xfId="0" applyNumberFormat="1" applyFill="1" applyBorder="1"/>
    <xf numFmtId="164" fontId="0" fillId="7" borderId="1" xfId="0" applyNumberFormat="1" applyFill="1" applyBorder="1"/>
    <xf numFmtId="2" fontId="0" fillId="7" borderId="1" xfId="0" applyNumberFormat="1" applyFill="1" applyBorder="1"/>
    <xf numFmtId="165" fontId="0" fillId="7" borderId="1" xfId="0" applyNumberFormat="1" applyFill="1" applyBorder="1"/>
    <xf numFmtId="167" fontId="0" fillId="7" borderId="1" xfId="0" applyNumberFormat="1" applyFill="1" applyBorder="1"/>
    <xf numFmtId="166" fontId="0" fillId="7" borderId="1" xfId="0" applyNumberFormat="1" applyFill="1" applyBorder="1"/>
    <xf numFmtId="168" fontId="0" fillId="7" borderId="1" xfId="0" applyNumberFormat="1" applyFill="1" applyBorder="1"/>
    <xf numFmtId="0" fontId="2" fillId="0" borderId="1" xfId="2" applyBorder="1" applyAlignment="1">
      <alignment horizontal="center"/>
    </xf>
    <xf numFmtId="0" fontId="2" fillId="0" borderId="14" xfId="2" applyBorder="1" applyAlignment="1">
      <alignment horizontal="center"/>
    </xf>
    <xf numFmtId="0" fontId="2" fillId="0" borderId="15" xfId="2" applyBorder="1" applyAlignment="1">
      <alignment horizontal="center"/>
    </xf>
    <xf numFmtId="0" fontId="1" fillId="2" borderId="0" xfId="0" applyFont="1" applyFill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4">
    <cellStyle name="Normal" xfId="0" builtinId="0"/>
    <cellStyle name="Normal 2" xfId="2" xr:uid="{83325AAD-2CA4-4C8D-BA36-2A97D972E960}"/>
    <cellStyle name="Percent" xfId="1" builtinId="5"/>
    <cellStyle name="Percent 2" xfId="3" xr:uid="{F31B9747-51A0-4B7B-9DF5-1BAC49C37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Unweighted Fuel Consumed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Graphs!$D$4:$D$9</c:f>
              <c:numCache>
                <c:formatCode>0.000000</c:formatCode>
                <c:ptCount val="6"/>
                <c:pt idx="0">
                  <c:v>10.494885249999999</c:v>
                </c:pt>
                <c:pt idx="1">
                  <c:v>10.467115099999999</c:v>
                </c:pt>
                <c:pt idx="2">
                  <c:v>10.474695000000001</c:v>
                </c:pt>
                <c:pt idx="3">
                  <c:v>10.46474905</c:v>
                </c:pt>
                <c:pt idx="4">
                  <c:v>10.475180549999999</c:v>
                </c:pt>
                <c:pt idx="5">
                  <c:v>10.4589576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86-4695-8605-9193A45051D5}"/>
            </c:ext>
          </c:extLst>
        </c:ser>
        <c:ser>
          <c:idx val="1"/>
          <c:order val="1"/>
          <c:tx>
            <c:v>BL6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Graphs!$C$4:$C$9</c:f>
              <c:numCache>
                <c:formatCode>0.000000</c:formatCode>
                <c:ptCount val="6"/>
                <c:pt idx="0">
                  <c:v>10.514486849999999</c:v>
                </c:pt>
                <c:pt idx="1">
                  <c:v>10.494356549999999</c:v>
                </c:pt>
                <c:pt idx="2">
                  <c:v>10.491690599999998</c:v>
                </c:pt>
                <c:pt idx="3">
                  <c:v>10.493841999999999</c:v>
                </c:pt>
                <c:pt idx="4">
                  <c:v>10.496420899999999</c:v>
                </c:pt>
                <c:pt idx="5">
                  <c:v>10.4821654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86-4695-8605-9193A450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42799"/>
        <c:axId val="1442541967"/>
      </c:scatterChart>
      <c:valAx>
        <c:axId val="1442542799"/>
        <c:scaling>
          <c:orientation val="minMax"/>
          <c:max val="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Iteration</a:t>
                </a:r>
              </a:p>
            </c:rich>
          </c:tx>
          <c:layout>
            <c:manualLayout>
              <c:xMode val="edge"/>
              <c:yMode val="edge"/>
              <c:x val="0.39442935258092737"/>
              <c:y val="0.777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541967"/>
        <c:crosses val="autoZero"/>
        <c:crossBetween val="midCat"/>
      </c:valAx>
      <c:valAx>
        <c:axId val="144254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Unweighted Fuel Consumed [kg]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542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Weighted Fuel Consumed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Graphs!$F$4:$F$9</c:f>
              <c:numCache>
                <c:formatCode>0.000000</c:formatCode>
                <c:ptCount val="6"/>
                <c:pt idx="0">
                  <c:v>1.9720470497999996</c:v>
                </c:pt>
                <c:pt idx="1">
                  <c:v>1.9673108825999996</c:v>
                </c:pt>
                <c:pt idx="2">
                  <c:v>1.9691166952999997</c:v>
                </c:pt>
                <c:pt idx="3">
                  <c:v>1.9677116307999998</c:v>
                </c:pt>
                <c:pt idx="4">
                  <c:v>1.9701652062999999</c:v>
                </c:pt>
                <c:pt idx="5">
                  <c:v>1.9666044499999999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C-4D75-8932-D532CE6EC2D6}"/>
            </c:ext>
          </c:extLst>
        </c:ser>
        <c:ser>
          <c:idx val="1"/>
          <c:order val="1"/>
          <c:tx>
            <c:v>BL6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Graphs!$E$4:$E$9</c:f>
              <c:numCache>
                <c:formatCode>0.000000</c:formatCode>
                <c:ptCount val="6"/>
                <c:pt idx="0">
                  <c:v>1.9757913091999999</c:v>
                </c:pt>
                <c:pt idx="1">
                  <c:v>1.9721738107000002</c:v>
                </c:pt>
                <c:pt idx="2">
                  <c:v>1.9729135537999998</c:v>
                </c:pt>
                <c:pt idx="3">
                  <c:v>1.9727856582999999</c:v>
                </c:pt>
                <c:pt idx="4">
                  <c:v>1.9732527039999996</c:v>
                </c:pt>
                <c:pt idx="5">
                  <c:v>1.9697361019999995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9C-4D75-8932-D532CE6EC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42799"/>
        <c:axId val="1442541967"/>
      </c:scatterChart>
      <c:valAx>
        <c:axId val="1442542799"/>
        <c:scaling>
          <c:orientation val="minMax"/>
          <c:max val="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Iteration</a:t>
                </a:r>
              </a:p>
            </c:rich>
          </c:tx>
          <c:layout>
            <c:manualLayout>
              <c:xMode val="edge"/>
              <c:yMode val="edge"/>
              <c:x val="0.39442935258092737"/>
              <c:y val="0.777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541967"/>
        <c:crosses val="autoZero"/>
        <c:crossBetween val="midCat"/>
      </c:valAx>
      <c:valAx>
        <c:axId val="144254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Weighted Fuel Consumed [kg]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542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4761</xdr:rowOff>
    </xdr:from>
    <xdr:to>
      <xdr:col>7</xdr:col>
      <xdr:colOff>409575</xdr:colOff>
      <xdr:row>30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7B6F5A-E720-B24B-1ED9-846A159D1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</xdr:row>
      <xdr:rowOff>0</xdr:rowOff>
    </xdr:from>
    <xdr:to>
      <xdr:col>16</xdr:col>
      <xdr:colOff>304800</xdr:colOff>
      <xdr:row>30</xdr:row>
      <xdr:rowOff>176213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CE53B2-8ECF-468E-9440-3549EBB5B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iler\FLRD\Documents%20and%20Settings\DWorcester\Local%20Settings\Temporary%20Internet%20Files\Content.Outlook\VTG4OMAZ\VID%20BL3%20Verification%20Run%205%20and%206%20do%20not%20s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.xom.com\dfs\PAU\PRT_Data\POT\Shared%20Projects\Common\VI-E\Individual%20Test%20Files\Test%20193%20(BL6%20vs%20BL5%20comparison)\BL6_BL5_Comparis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Info"/>
      <sheetName val="Operating Targets"/>
      <sheetName val="Test Summary"/>
      <sheetName val="What if"/>
      <sheetName val="Critical Parameter Summary 1, 2"/>
      <sheetName val="CPS 3, 4"/>
      <sheetName val="CPS 5, 6"/>
      <sheetName val="General Parameters BLB1"/>
      <sheetName val="General Parameters BLB2"/>
      <sheetName val="Shutdowns-Comments"/>
      <sheetName val="BSFC data"/>
      <sheetName val="Summary s"/>
      <sheetName val="Summary Avg"/>
      <sheetName val="Summary Min"/>
      <sheetName val="Summary Max"/>
      <sheetName val="Form"/>
      <sheetName val="Schedule"/>
      <sheetName val="DATA"/>
      <sheetName val="SwRI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BSFC</v>
          </cell>
          <cell r="D2">
            <v>1.2649110640672122E-4</v>
          </cell>
          <cell r="E2">
            <v>6.3245553203378175E-5</v>
          </cell>
          <cell r="F2">
            <v>1.2247448713917261E-4</v>
          </cell>
          <cell r="H2">
            <v>1.3934369977385648E-3</v>
          </cell>
          <cell r="I2">
            <v>2.5704085278414317E-3</v>
          </cell>
          <cell r="J2">
            <v>6.0138728508896577E-4</v>
          </cell>
          <cell r="L2" t="e">
            <v>#DIV/0!</v>
          </cell>
          <cell r="O2" t="e">
            <v>#DIV/0!</v>
          </cell>
          <cell r="P2" t="e">
            <v>#DIV/0!</v>
          </cell>
          <cell r="Q2" t="e">
            <v>#DIV/0!</v>
          </cell>
          <cell r="S2" t="e">
            <v>#DIV/0!</v>
          </cell>
          <cell r="T2" t="e">
            <v>#DIV/0!</v>
          </cell>
          <cell r="U2" t="e">
            <v>#DIV/0!</v>
          </cell>
          <cell r="V2" t="e">
            <v>#DIV/0!</v>
          </cell>
          <cell r="W2" t="e">
            <v>#DIV/0!</v>
          </cell>
          <cell r="X2" t="e">
            <v>#DIV/0!</v>
          </cell>
          <cell r="Y2" t="e">
            <v>#DIV/0!</v>
          </cell>
          <cell r="Z2" t="e">
            <v>#DIV/0!</v>
          </cell>
          <cell r="AA2" t="e">
            <v>#DIV/0!</v>
          </cell>
          <cell r="AB2" t="e">
            <v>#DIV/0!</v>
          </cell>
          <cell r="AC2" t="e">
            <v>#DIV/0!</v>
          </cell>
          <cell r="AD2" t="e">
            <v>#DIV/0!</v>
          </cell>
          <cell r="AE2" t="e">
            <v>#DIV/0!</v>
          </cell>
          <cell r="AG2" t="e">
            <v>#DIV/0!</v>
          </cell>
          <cell r="AH2" t="e">
            <v>#DIV/0!</v>
          </cell>
          <cell r="AI2" t="e">
            <v>#DIV/0!</v>
          </cell>
          <cell r="AJ2">
            <v>5.1639777949426542E-5</v>
          </cell>
          <cell r="AK2">
            <v>5.4772255750510583E-5</v>
          </cell>
          <cell r="AL2">
            <v>1.264911064067476E-4</v>
          </cell>
          <cell r="AM2">
            <v>9.6419223532791633E-4</v>
          </cell>
          <cell r="AN2">
            <v>2.1789905919943741E-3</v>
          </cell>
          <cell r="AO2">
            <v>4.4721359549996582E-4</v>
          </cell>
        </row>
      </sheetData>
      <sheetData sheetId="12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Samples</v>
          </cell>
          <cell r="D2">
            <v>6</v>
          </cell>
          <cell r="E2">
            <v>6</v>
          </cell>
          <cell r="F2">
            <v>6</v>
          </cell>
          <cell r="H2">
            <v>6</v>
          </cell>
          <cell r="I2">
            <v>6</v>
          </cell>
          <cell r="J2">
            <v>6</v>
          </cell>
          <cell r="L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G2">
            <v>0</v>
          </cell>
          <cell r="AH2">
            <v>0</v>
          </cell>
          <cell r="AI2">
            <v>0</v>
          </cell>
          <cell r="AJ2">
            <v>6</v>
          </cell>
          <cell r="AK2">
            <v>6</v>
          </cell>
          <cell r="AL2">
            <v>6</v>
          </cell>
          <cell r="AM2">
            <v>6</v>
          </cell>
          <cell r="AN2">
            <v>6</v>
          </cell>
          <cell r="AO2">
            <v>6</v>
          </cell>
        </row>
        <row r="3">
          <cell r="A3" t="str">
            <v>SPEED</v>
          </cell>
          <cell r="D3">
            <v>1999.5</v>
          </cell>
          <cell r="E3">
            <v>2000.5</v>
          </cell>
          <cell r="F3">
            <v>1498.6666666666667</v>
          </cell>
          <cell r="H3">
            <v>694.5</v>
          </cell>
          <cell r="I3">
            <v>693.5</v>
          </cell>
          <cell r="J3">
            <v>694.33333333333337</v>
          </cell>
          <cell r="L3" t="e">
            <v>#DIV/0!</v>
          </cell>
          <cell r="O3" t="e">
            <v>#DIV/0!</v>
          </cell>
          <cell r="P3" t="e">
            <v>#DIV/0!</v>
          </cell>
          <cell r="Q3" t="e">
            <v>#DIV/0!</v>
          </cell>
          <cell r="S3" t="e">
            <v>#DIV/0!</v>
          </cell>
          <cell r="T3" t="e">
            <v>#DIV/0!</v>
          </cell>
          <cell r="U3" t="e">
            <v>#DIV/0!</v>
          </cell>
          <cell r="V3" t="e">
            <v>#DIV/0!</v>
          </cell>
          <cell r="W3" t="e">
            <v>#DIV/0!</v>
          </cell>
          <cell r="X3" t="e">
            <v>#DIV/0!</v>
          </cell>
          <cell r="Y3" t="e">
            <v>#DIV/0!</v>
          </cell>
          <cell r="Z3" t="e">
            <v>#DIV/0!</v>
          </cell>
          <cell r="AA3" t="e">
            <v>#DIV/0!</v>
          </cell>
          <cell r="AB3" t="e">
            <v>#DIV/0!</v>
          </cell>
          <cell r="AC3" t="e">
            <v>#DIV/0!</v>
          </cell>
          <cell r="AD3" t="e">
            <v>#DIV/0!</v>
          </cell>
          <cell r="AE3" t="e">
            <v>#DIV/0!</v>
          </cell>
          <cell r="AG3" t="e">
            <v>#DIV/0!</v>
          </cell>
          <cell r="AH3" t="e">
            <v>#DIV/0!</v>
          </cell>
          <cell r="AI3" t="e">
            <v>#DIV/0!</v>
          </cell>
          <cell r="AJ3">
            <v>2000.8333333333333</v>
          </cell>
          <cell r="AK3">
            <v>2000.8333333333333</v>
          </cell>
          <cell r="AL3">
            <v>1498.8333333333333</v>
          </cell>
          <cell r="AM3">
            <v>701.33333333333337</v>
          </cell>
          <cell r="AN3">
            <v>694.83333333333337</v>
          </cell>
          <cell r="AO3">
            <v>694.33333333333337</v>
          </cell>
        </row>
        <row r="4">
          <cell r="A4" t="str">
            <v>HUM</v>
          </cell>
          <cell r="D4">
            <v>11.37</v>
          </cell>
          <cell r="E4">
            <v>11.36</v>
          </cell>
          <cell r="F4">
            <v>11.385</v>
          </cell>
          <cell r="H4">
            <v>11.356666666666667</v>
          </cell>
          <cell r="I4">
            <v>11.348333333333334</v>
          </cell>
          <cell r="J4">
            <v>11.37</v>
          </cell>
          <cell r="L4" t="e">
            <v>#DIV/0!</v>
          </cell>
          <cell r="O4" t="e">
            <v>#DIV/0!</v>
          </cell>
          <cell r="P4" t="e">
            <v>#DIV/0!</v>
          </cell>
          <cell r="Q4" t="e">
            <v>#DIV/0!</v>
          </cell>
          <cell r="S4" t="e">
            <v>#DIV/0!</v>
          </cell>
          <cell r="T4" t="e">
            <v>#DIV/0!</v>
          </cell>
          <cell r="U4" t="e">
            <v>#DIV/0!</v>
          </cell>
          <cell r="V4" t="e">
            <v>#DIV/0!</v>
          </cell>
          <cell r="W4" t="e">
            <v>#DIV/0!</v>
          </cell>
          <cell r="X4" t="e">
            <v>#DIV/0!</v>
          </cell>
          <cell r="Y4" t="e">
            <v>#DIV/0!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 t="e">
            <v>#DIV/0!</v>
          </cell>
          <cell r="AE4" t="e">
            <v>#DIV/0!</v>
          </cell>
          <cell r="AG4" t="e">
            <v>#DIV/0!</v>
          </cell>
          <cell r="AH4" t="e">
            <v>#DIV/0!</v>
          </cell>
          <cell r="AI4" t="e">
            <v>#DIV/0!</v>
          </cell>
          <cell r="AJ4">
            <v>11.391666666666666</v>
          </cell>
          <cell r="AK4">
            <v>11.351666666666665</v>
          </cell>
          <cell r="AL4">
            <v>11.375</v>
          </cell>
          <cell r="AM4">
            <v>11.366666666666667</v>
          </cell>
          <cell r="AN4">
            <v>11.353333333333333</v>
          </cell>
          <cell r="AO4">
            <v>11.383333333333333</v>
          </cell>
        </row>
        <row r="5">
          <cell r="A5" t="str">
            <v>TAAMB</v>
          </cell>
          <cell r="D5">
            <v>27.233333333333334</v>
          </cell>
          <cell r="E5">
            <v>26.966666666666669</v>
          </cell>
          <cell r="F5">
            <v>26.466666666666669</v>
          </cell>
          <cell r="H5">
            <v>26.533333333333331</v>
          </cell>
          <cell r="I5">
            <v>25.950000000000003</v>
          </cell>
          <cell r="J5">
            <v>25.900000000000002</v>
          </cell>
          <cell r="L5" t="e">
            <v>#DIV/0!</v>
          </cell>
          <cell r="O5" t="e">
            <v>#DIV/0!</v>
          </cell>
          <cell r="P5" t="e">
            <v>#DIV/0!</v>
          </cell>
          <cell r="Q5" t="e">
            <v>#DIV/0!</v>
          </cell>
          <cell r="S5" t="e">
            <v>#DIV/0!</v>
          </cell>
          <cell r="T5" t="e">
            <v>#DIV/0!</v>
          </cell>
          <cell r="U5" t="e">
            <v>#DIV/0!</v>
          </cell>
          <cell r="V5" t="e">
            <v>#DIV/0!</v>
          </cell>
          <cell r="W5" t="e">
            <v>#DIV/0!</v>
          </cell>
          <cell r="X5" t="e">
            <v>#DIV/0!</v>
          </cell>
          <cell r="Y5" t="e">
            <v>#DIV/0!</v>
          </cell>
          <cell r="Z5" t="e">
            <v>#DIV/0!</v>
          </cell>
          <cell r="AA5" t="e">
            <v>#DIV/0!</v>
          </cell>
          <cell r="AB5" t="e">
            <v>#DIV/0!</v>
          </cell>
          <cell r="AC5" t="e">
            <v>#DIV/0!</v>
          </cell>
          <cell r="AD5" t="e">
            <v>#DIV/0!</v>
          </cell>
          <cell r="AE5" t="e">
            <v>#DIV/0!</v>
          </cell>
          <cell r="AG5" t="e">
            <v>#DIV/0!</v>
          </cell>
          <cell r="AH5" t="e">
            <v>#DIV/0!</v>
          </cell>
          <cell r="AI5" t="e">
            <v>#DIV/0!</v>
          </cell>
          <cell r="AJ5">
            <v>25.566666666666666</v>
          </cell>
          <cell r="AK5">
            <v>25.75</v>
          </cell>
          <cell r="AL5">
            <v>25.849999999999998</v>
          </cell>
          <cell r="AM5">
            <v>26.183333333333334</v>
          </cell>
          <cell r="AN5">
            <v>26.666666666666668</v>
          </cell>
          <cell r="AO5">
            <v>26.966666666666665</v>
          </cell>
        </row>
        <row r="6">
          <cell r="A6" t="str">
            <v>PEOIL</v>
          </cell>
          <cell r="D6">
            <v>187.63333333333333</v>
          </cell>
          <cell r="E6">
            <v>263.23333333333335</v>
          </cell>
          <cell r="F6">
            <v>176.04999999999998</v>
          </cell>
          <cell r="H6">
            <v>104.56666666666666</v>
          </cell>
          <cell r="I6">
            <v>335.95</v>
          </cell>
          <cell r="J6">
            <v>102.53333333333335</v>
          </cell>
          <cell r="L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S6" t="e">
            <v>#DIV/0!</v>
          </cell>
          <cell r="T6" t="e">
            <v>#DIV/0!</v>
          </cell>
          <cell r="U6" t="e">
            <v>#DIV/0!</v>
          </cell>
          <cell r="V6" t="e">
            <v>#DIV/0!</v>
          </cell>
          <cell r="W6" t="e">
            <v>#DIV/0!</v>
          </cell>
          <cell r="X6" t="e">
            <v>#DIV/0!</v>
          </cell>
          <cell r="Y6" t="e">
            <v>#DIV/0!</v>
          </cell>
          <cell r="Z6" t="e">
            <v>#DIV/0!</v>
          </cell>
          <cell r="AA6" t="e">
            <v>#DIV/0!</v>
          </cell>
          <cell r="AB6" t="e">
            <v>#DIV/0!</v>
          </cell>
          <cell r="AC6" t="e">
            <v>#DIV/0!</v>
          </cell>
          <cell r="AD6" t="e">
            <v>#DIV/0!</v>
          </cell>
          <cell r="AE6" t="e">
            <v>#DIV/0!</v>
          </cell>
          <cell r="AG6" t="e">
            <v>#DIV/0!</v>
          </cell>
          <cell r="AH6" t="e">
            <v>#DIV/0!</v>
          </cell>
          <cell r="AI6" t="e">
            <v>#DIV/0!</v>
          </cell>
          <cell r="AJ6">
            <v>188.45000000000002</v>
          </cell>
          <cell r="AK6">
            <v>262.83333333333331</v>
          </cell>
          <cell r="AL6">
            <v>175.4</v>
          </cell>
          <cell r="AM6">
            <v>105.48333333333333</v>
          </cell>
          <cell r="AN6">
            <v>339.59999999999997</v>
          </cell>
          <cell r="AO6">
            <v>103.16666666666667</v>
          </cell>
        </row>
        <row r="7">
          <cell r="A7" t="str">
            <v>PFUEL-MM</v>
          </cell>
          <cell r="D7">
            <v>105.43333333333332</v>
          </cell>
          <cell r="E7">
            <v>105.41666666666664</v>
          </cell>
          <cell r="F7">
            <v>106.14999999999999</v>
          </cell>
          <cell r="H7">
            <v>107.69999999999999</v>
          </cell>
          <cell r="I7">
            <v>108.05000000000001</v>
          </cell>
          <cell r="J7">
            <v>108.43333333333334</v>
          </cell>
          <cell r="L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  <cell r="W7" t="e">
            <v>#DIV/0!</v>
          </cell>
          <cell r="X7" t="e">
            <v>#DIV/0!</v>
          </cell>
          <cell r="Y7" t="e">
            <v>#DIV/0!</v>
          </cell>
          <cell r="Z7" t="e">
            <v>#DIV/0!</v>
          </cell>
          <cell r="AA7" t="e">
            <v>#DIV/0!</v>
          </cell>
          <cell r="AB7" t="e">
            <v>#DIV/0!</v>
          </cell>
          <cell r="AC7" t="e">
            <v>#DIV/0!</v>
          </cell>
          <cell r="AD7" t="e">
            <v>#DIV/0!</v>
          </cell>
          <cell r="AE7" t="e">
            <v>#DIV/0!</v>
          </cell>
          <cell r="AG7" t="e">
            <v>#DIV/0!</v>
          </cell>
          <cell r="AH7" t="e">
            <v>#DIV/0!</v>
          </cell>
          <cell r="AI7" t="e">
            <v>#DIV/0!</v>
          </cell>
          <cell r="AJ7">
            <v>108.43333333333334</v>
          </cell>
          <cell r="AK7">
            <v>110.23333333333333</v>
          </cell>
          <cell r="AL7">
            <v>110.28333333333332</v>
          </cell>
          <cell r="AM7">
            <v>111.53333333333335</v>
          </cell>
          <cell r="AN7">
            <v>110.81666666666666</v>
          </cell>
          <cell r="AO7">
            <v>111.11666666666667</v>
          </cell>
        </row>
        <row r="8">
          <cell r="A8" t="str">
            <v>PFUEL</v>
          </cell>
          <cell r="D8">
            <v>404.16666666666669</v>
          </cell>
          <cell r="E8">
            <v>404.9666666666667</v>
          </cell>
          <cell r="F8">
            <v>405.33333333333331</v>
          </cell>
          <cell r="H8">
            <v>405.91666666666669</v>
          </cell>
          <cell r="I8">
            <v>406.34999999999997</v>
          </cell>
          <cell r="J8">
            <v>405.64999999999992</v>
          </cell>
          <cell r="L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  <cell r="V8" t="e">
            <v>#DIV/0!</v>
          </cell>
          <cell r="W8" t="e">
            <v>#DIV/0!</v>
          </cell>
          <cell r="X8" t="e">
            <v>#DIV/0!</v>
          </cell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 t="e">
            <v>#DIV/0!</v>
          </cell>
          <cell r="AE8" t="e">
            <v>#DIV/0!</v>
          </cell>
          <cell r="AG8" t="e">
            <v>#DIV/0!</v>
          </cell>
          <cell r="AH8" t="e">
            <v>#DIV/0!</v>
          </cell>
          <cell r="AI8" t="e">
            <v>#DIV/0!</v>
          </cell>
          <cell r="AJ8">
            <v>405.18333333333334</v>
          </cell>
          <cell r="AK8">
            <v>405.29999999999995</v>
          </cell>
          <cell r="AL8">
            <v>405.38333333333327</v>
          </cell>
          <cell r="AM8">
            <v>405.7166666666667</v>
          </cell>
          <cell r="AN8">
            <v>406.34999999999997</v>
          </cell>
          <cell r="AO8">
            <v>405.61666666666673</v>
          </cell>
        </row>
        <row r="9">
          <cell r="A9" t="str">
            <v>PMAP</v>
          </cell>
          <cell r="D9">
            <v>58.241666666666674</v>
          </cell>
          <cell r="E9">
            <v>57.895000000000003</v>
          </cell>
          <cell r="F9">
            <v>59.706666666666671</v>
          </cell>
          <cell r="H9">
            <v>35.520000000000003</v>
          </cell>
          <cell r="I9">
            <v>36.79</v>
          </cell>
          <cell r="J9">
            <v>41.206666666666671</v>
          </cell>
          <cell r="L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  <cell r="V9" t="e">
            <v>#DIV/0!</v>
          </cell>
          <cell r="W9" t="e">
            <v>#DIV/0!</v>
          </cell>
          <cell r="X9" t="e">
            <v>#DIV/0!</v>
          </cell>
          <cell r="Y9" t="e">
            <v>#DIV/0!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  <cell r="AD9" t="e">
            <v>#DIV/0!</v>
          </cell>
          <cell r="AE9" t="e">
            <v>#DIV/0!</v>
          </cell>
          <cell r="AG9" t="e">
            <v>#DIV/0!</v>
          </cell>
          <cell r="AH9" t="e">
            <v>#DIV/0!</v>
          </cell>
          <cell r="AI9" t="e">
            <v>#DIV/0!</v>
          </cell>
          <cell r="AJ9">
            <v>58.441666666666663</v>
          </cell>
          <cell r="AK9">
            <v>57.903333333333336</v>
          </cell>
          <cell r="AL9">
            <v>59.809999999999981</v>
          </cell>
          <cell r="AM9">
            <v>35.418333333333329</v>
          </cell>
          <cell r="AN9">
            <v>36.598333333333336</v>
          </cell>
          <cell r="AO9">
            <v>41.19166666666667</v>
          </cell>
        </row>
        <row r="10">
          <cell r="A10" t="str">
            <v>PEBP</v>
          </cell>
          <cell r="D10">
            <v>104.985</v>
          </cell>
          <cell r="E10">
            <v>104.99666666666667</v>
          </cell>
          <cell r="F10">
            <v>104.97166666666668</v>
          </cell>
          <cell r="H10">
            <v>104.00666666666666</v>
          </cell>
          <cell r="I10">
            <v>103.98833333333333</v>
          </cell>
          <cell r="J10">
            <v>104.01166666666667</v>
          </cell>
          <cell r="L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S10" t="e">
            <v>#DIV/0!</v>
          </cell>
          <cell r="T10" t="e">
            <v>#DIV/0!</v>
          </cell>
          <cell r="U10" t="e">
            <v>#DIV/0!</v>
          </cell>
          <cell r="V10" t="e">
            <v>#DIV/0!</v>
          </cell>
          <cell r="W10" t="e">
            <v>#DIV/0!</v>
          </cell>
          <cell r="X10" t="e">
            <v>#DIV/0!</v>
          </cell>
          <cell r="Y10" t="e">
            <v>#DIV/0!</v>
          </cell>
          <cell r="Z10" t="e">
            <v>#DIV/0!</v>
          </cell>
          <cell r="AA10" t="e">
            <v>#DIV/0!</v>
          </cell>
          <cell r="AB10" t="e">
            <v>#DIV/0!</v>
          </cell>
          <cell r="AC10" t="e">
            <v>#DIV/0!</v>
          </cell>
          <cell r="AD10" t="e">
            <v>#DIV/0!</v>
          </cell>
          <cell r="AE10" t="e">
            <v>#DIV/0!</v>
          </cell>
          <cell r="AG10" t="e">
            <v>#DIV/0!</v>
          </cell>
          <cell r="AH10" t="e">
            <v>#DIV/0!</v>
          </cell>
          <cell r="AI10" t="e">
            <v>#DIV/0!</v>
          </cell>
          <cell r="AJ10">
            <v>105.00666666666667</v>
          </cell>
          <cell r="AK10">
            <v>105.00166666666667</v>
          </cell>
          <cell r="AL10">
            <v>104.99499999999999</v>
          </cell>
          <cell r="AM10">
            <v>104.03666666666668</v>
          </cell>
          <cell r="AN10">
            <v>103.99833333333333</v>
          </cell>
          <cell r="AO10">
            <v>104.03166666666668</v>
          </cell>
        </row>
        <row r="11">
          <cell r="A11" t="str">
            <v>TINT</v>
          </cell>
          <cell r="D11">
            <v>29</v>
          </cell>
          <cell r="E11">
            <v>29</v>
          </cell>
          <cell r="F11">
            <v>29</v>
          </cell>
          <cell r="H11">
            <v>29.016666666666666</v>
          </cell>
          <cell r="I11">
            <v>29</v>
          </cell>
          <cell r="J11">
            <v>29</v>
          </cell>
          <cell r="L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  <cell r="W11" t="e">
            <v>#DIV/0!</v>
          </cell>
          <cell r="X11" t="e">
            <v>#DIV/0!</v>
          </cell>
          <cell r="Y11" t="e">
            <v>#DIV/0!</v>
          </cell>
          <cell r="Z11" t="e">
            <v>#DIV/0!</v>
          </cell>
          <cell r="AA11" t="e">
            <v>#DIV/0!</v>
          </cell>
          <cell r="AB11" t="e">
            <v>#DIV/0!</v>
          </cell>
          <cell r="AC11" t="e">
            <v>#DIV/0!</v>
          </cell>
          <cell r="AD11" t="e">
            <v>#DIV/0!</v>
          </cell>
          <cell r="AE11" t="e">
            <v>#DIV/0!</v>
          </cell>
          <cell r="AG11" t="e">
            <v>#DIV/0!</v>
          </cell>
          <cell r="AH11" t="e">
            <v>#DIV/0!</v>
          </cell>
          <cell r="AI11" t="e">
            <v>#DIV/0!</v>
          </cell>
          <cell r="AJ11">
            <v>29</v>
          </cell>
          <cell r="AK11">
            <v>29</v>
          </cell>
          <cell r="AL11">
            <v>29</v>
          </cell>
          <cell r="AM11">
            <v>29</v>
          </cell>
          <cell r="AN11">
            <v>29</v>
          </cell>
          <cell r="AO11">
            <v>29.95</v>
          </cell>
        </row>
        <row r="12">
          <cell r="A12" t="str">
            <v>TCOOL_IN</v>
          </cell>
          <cell r="D12">
            <v>109</v>
          </cell>
          <cell r="E12">
            <v>65.016666666666666</v>
          </cell>
          <cell r="F12">
            <v>108.93333333333334</v>
          </cell>
          <cell r="H12">
            <v>108.95</v>
          </cell>
          <cell r="I12">
            <v>35</v>
          </cell>
          <cell r="J12">
            <v>108.98333333333335</v>
          </cell>
          <cell r="L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S12" t="e">
            <v>#DIV/0!</v>
          </cell>
          <cell r="T12" t="e">
            <v>#DIV/0!</v>
          </cell>
          <cell r="U12" t="e">
            <v>#DIV/0!</v>
          </cell>
          <cell r="V12" t="e">
            <v>#DIV/0!</v>
          </cell>
          <cell r="W12" t="e">
            <v>#DIV/0!</v>
          </cell>
          <cell r="X12" t="e">
            <v>#DIV/0!</v>
          </cell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D12" t="e">
            <v>#DIV/0!</v>
          </cell>
          <cell r="AE12" t="e">
            <v>#DIV/0!</v>
          </cell>
          <cell r="AG12" t="e">
            <v>#DIV/0!</v>
          </cell>
          <cell r="AH12" t="e">
            <v>#DIV/0!</v>
          </cell>
          <cell r="AI12" t="e">
            <v>#DIV/0!</v>
          </cell>
          <cell r="AJ12">
            <v>109.03333333333332</v>
          </cell>
          <cell r="AK12">
            <v>64.966666666666654</v>
          </cell>
          <cell r="AL12">
            <v>108.96666666666665</v>
          </cell>
          <cell r="AM12">
            <v>108.96666666666665</v>
          </cell>
          <cell r="AN12">
            <v>35</v>
          </cell>
          <cell r="AO12">
            <v>109.05000000000001</v>
          </cell>
        </row>
        <row r="13">
          <cell r="A13" t="str">
            <v>TCOOL_OUT</v>
          </cell>
          <cell r="D13">
            <v>113.61666666666666</v>
          </cell>
          <cell r="E13">
            <v>69.816666666666677</v>
          </cell>
          <cell r="F13">
            <v>113.03333333333335</v>
          </cell>
          <cell r="H13">
            <v>110.56666666666666</v>
          </cell>
          <cell r="I13">
            <v>36.85</v>
          </cell>
          <cell r="J13">
            <v>110.78333333333332</v>
          </cell>
          <cell r="L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 t="e">
            <v>#DIV/0!</v>
          </cell>
          <cell r="W13" t="e">
            <v>#DIV/0!</v>
          </cell>
          <cell r="X13" t="e">
            <v>#DIV/0!</v>
          </cell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D13" t="e">
            <v>#DIV/0!</v>
          </cell>
          <cell r="AE13" t="e">
            <v>#DIV/0!</v>
          </cell>
          <cell r="AG13" t="e">
            <v>#DIV/0!</v>
          </cell>
          <cell r="AH13" t="e">
            <v>#DIV/0!</v>
          </cell>
          <cell r="AI13" t="e">
            <v>#DIV/0!</v>
          </cell>
          <cell r="AJ13">
            <v>113.66666666666669</v>
          </cell>
          <cell r="AK13">
            <v>69.833333333333329</v>
          </cell>
          <cell r="AL13">
            <v>113.08333333333336</v>
          </cell>
          <cell r="AM13">
            <v>110.63333333333334</v>
          </cell>
          <cell r="AN13">
            <v>36.849999999999994</v>
          </cell>
          <cell r="AO13">
            <v>110.8</v>
          </cell>
        </row>
        <row r="14">
          <cell r="A14" t="str">
            <v>TFUEL-IN</v>
          </cell>
          <cell r="D14">
            <v>22</v>
          </cell>
          <cell r="E14">
            <v>22</v>
          </cell>
          <cell r="F14">
            <v>22</v>
          </cell>
          <cell r="H14">
            <v>22</v>
          </cell>
          <cell r="I14">
            <v>22</v>
          </cell>
          <cell r="J14">
            <v>22</v>
          </cell>
          <cell r="L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 t="e">
            <v>#DIV/0!</v>
          </cell>
          <cell r="W14" t="e">
            <v>#DIV/0!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  <cell r="AD14" t="e">
            <v>#DIV/0!</v>
          </cell>
          <cell r="AE14" t="e">
            <v>#DIV/0!</v>
          </cell>
          <cell r="AG14" t="e">
            <v>#DIV/0!</v>
          </cell>
          <cell r="AH14" t="e">
            <v>#DIV/0!</v>
          </cell>
          <cell r="AI14" t="e">
            <v>#DIV/0!</v>
          </cell>
          <cell r="AJ14">
            <v>22</v>
          </cell>
          <cell r="AK14">
            <v>22</v>
          </cell>
          <cell r="AL14">
            <v>22</v>
          </cell>
          <cell r="AM14">
            <v>22</v>
          </cell>
          <cell r="AN14">
            <v>22</v>
          </cell>
          <cell r="AO14">
            <v>22</v>
          </cell>
        </row>
        <row r="15">
          <cell r="A15" t="str">
            <v>TOIL-SUMP</v>
          </cell>
          <cell r="D15">
            <v>112.2</v>
          </cell>
          <cell r="E15">
            <v>57.93333333333333</v>
          </cell>
          <cell r="F15">
            <v>114.46666666666665</v>
          </cell>
          <cell r="H15">
            <v>117.58333333333333</v>
          </cell>
          <cell r="I15">
            <v>32.766666666666666</v>
          </cell>
          <cell r="J15">
            <v>117.43333333333334</v>
          </cell>
          <cell r="L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S15" t="e">
            <v>#DIV/0!</v>
          </cell>
          <cell r="T15" t="e">
            <v>#DIV/0!</v>
          </cell>
          <cell r="U15" t="e">
            <v>#DIV/0!</v>
          </cell>
          <cell r="V15" t="e">
            <v>#DIV/0!</v>
          </cell>
          <cell r="W15" t="e">
            <v>#DIV/0!</v>
          </cell>
          <cell r="X15" t="e">
            <v>#DIV/0!</v>
          </cell>
          <cell r="Y15" t="e">
            <v>#DIV/0!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 t="e">
            <v>#DIV/0!</v>
          </cell>
          <cell r="AE15" t="e">
            <v>#DIV/0!</v>
          </cell>
          <cell r="AG15" t="e">
            <v>#DIV/0!</v>
          </cell>
          <cell r="AH15" t="e">
            <v>#DIV/0!</v>
          </cell>
          <cell r="AI15" t="e">
            <v>#DIV/0!</v>
          </cell>
          <cell r="AJ15">
            <v>112.56666666666668</v>
          </cell>
          <cell r="AK15">
            <v>57.883333333333326</v>
          </cell>
          <cell r="AL15">
            <v>114.56666666666666</v>
          </cell>
          <cell r="AM15">
            <v>117.56666666666666</v>
          </cell>
          <cell r="AN15">
            <v>32.633333333333333</v>
          </cell>
          <cell r="AO15">
            <v>117.03333333333332</v>
          </cell>
        </row>
        <row r="16">
          <cell r="A16" t="str">
            <v>TEOIL</v>
          </cell>
          <cell r="D16">
            <v>114.98333333333333</v>
          </cell>
          <cell r="E16">
            <v>64.983333333333334</v>
          </cell>
          <cell r="F16">
            <v>114.96666666666665</v>
          </cell>
          <cell r="H16">
            <v>115.01666666666667</v>
          </cell>
          <cell r="I16">
            <v>35.033333333333339</v>
          </cell>
          <cell r="J16">
            <v>114.89999999999999</v>
          </cell>
          <cell r="L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S16" t="e">
            <v>#DIV/0!</v>
          </cell>
          <cell r="T16" t="e">
            <v>#DIV/0!</v>
          </cell>
          <cell r="U16" t="e">
            <v>#DIV/0!</v>
          </cell>
          <cell r="V16" t="e">
            <v>#DIV/0!</v>
          </cell>
          <cell r="W16" t="e">
            <v>#DIV/0!</v>
          </cell>
          <cell r="X16" t="e">
            <v>#DIV/0!</v>
          </cell>
          <cell r="Y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D16" t="e">
            <v>#DIV/0!</v>
          </cell>
          <cell r="AE16" t="e">
            <v>#DIV/0!</v>
          </cell>
          <cell r="AG16" t="e">
            <v>#DIV/0!</v>
          </cell>
          <cell r="AH16" t="e">
            <v>#DIV/0!</v>
          </cell>
          <cell r="AI16" t="e">
            <v>#DIV/0!</v>
          </cell>
          <cell r="AJ16">
            <v>114.96666666666665</v>
          </cell>
          <cell r="AK16">
            <v>64.983333333333334</v>
          </cell>
          <cell r="AL16">
            <v>114.95</v>
          </cell>
          <cell r="AM16">
            <v>115.03333333333335</v>
          </cell>
          <cell r="AN16">
            <v>35.016666666666666</v>
          </cell>
          <cell r="AO16">
            <v>115.01666666666667</v>
          </cell>
        </row>
        <row r="17">
          <cell r="A17" t="str">
            <v>TORQUE</v>
          </cell>
          <cell r="D17">
            <v>104.98500000000001</v>
          </cell>
          <cell r="E17">
            <v>105.01666666666669</v>
          </cell>
          <cell r="F17">
            <v>104.99166666666667</v>
          </cell>
          <cell r="H17">
            <v>20.008333333333336</v>
          </cell>
          <cell r="I17">
            <v>19.988333333333333</v>
          </cell>
          <cell r="J17">
            <v>39.98833333333333</v>
          </cell>
          <cell r="L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S17" t="e">
            <v>#DIV/0!</v>
          </cell>
          <cell r="T17" t="e">
            <v>#DIV/0!</v>
          </cell>
          <cell r="U17" t="e">
            <v>#DIV/0!</v>
          </cell>
          <cell r="V17" t="e">
            <v>#DIV/0!</v>
          </cell>
          <cell r="W17" t="e">
            <v>#DIV/0!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e">
            <v>#DIV/0!</v>
          </cell>
          <cell r="AC17" t="e">
            <v>#DIV/0!</v>
          </cell>
          <cell r="AD17" t="e">
            <v>#DIV/0!</v>
          </cell>
          <cell r="AE17" t="e">
            <v>#DIV/0!</v>
          </cell>
          <cell r="AG17" t="e">
            <v>#DIV/0!</v>
          </cell>
          <cell r="AH17" t="e">
            <v>#DIV/0!</v>
          </cell>
          <cell r="AI17" t="e">
            <v>#DIV/0!</v>
          </cell>
          <cell r="AJ17">
            <v>105.01833333333332</v>
          </cell>
          <cell r="AK17">
            <v>105</v>
          </cell>
          <cell r="AL17">
            <v>104.99333333333334</v>
          </cell>
          <cell r="AM17">
            <v>20.056666666666668</v>
          </cell>
          <cell r="AN17">
            <v>19.995000000000001</v>
          </cell>
          <cell r="AO17">
            <v>40.00333333333333</v>
          </cell>
        </row>
        <row r="18">
          <cell r="A18" t="str">
            <v>BARO</v>
          </cell>
          <cell r="D18">
            <v>98.233333333333334</v>
          </cell>
          <cell r="E18">
            <v>98.283333333333317</v>
          </cell>
          <cell r="F18">
            <v>98.383333333333326</v>
          </cell>
          <cell r="H18">
            <v>98.399999999999991</v>
          </cell>
          <cell r="I18">
            <v>98.433333333333337</v>
          </cell>
          <cell r="J18">
            <v>98.449999999999989</v>
          </cell>
          <cell r="L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S18" t="e">
            <v>#DIV/0!</v>
          </cell>
          <cell r="T18" t="e">
            <v>#DIV/0!</v>
          </cell>
          <cell r="U18" t="e">
            <v>#DIV/0!</v>
          </cell>
          <cell r="V18" t="e">
            <v>#DIV/0!</v>
          </cell>
          <cell r="W18" t="e">
            <v>#DIV/0!</v>
          </cell>
          <cell r="X18" t="e">
            <v>#DIV/0!</v>
          </cell>
          <cell r="Y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D18" t="e">
            <v>#DIV/0!</v>
          </cell>
          <cell r="AE18" t="e">
            <v>#DIV/0!</v>
          </cell>
          <cell r="AG18" t="e">
            <v>#DIV/0!</v>
          </cell>
          <cell r="AH18" t="e">
            <v>#DIV/0!</v>
          </cell>
          <cell r="AI18" t="e">
            <v>#DIV/0!</v>
          </cell>
          <cell r="AJ18">
            <v>98.416666666666671</v>
          </cell>
          <cell r="AK18">
            <v>98.483333333333334</v>
          </cell>
          <cell r="AL18">
            <v>98.483333333333334</v>
          </cell>
          <cell r="AM18">
            <v>98.5</v>
          </cell>
          <cell r="AN18">
            <v>98.333333333333329</v>
          </cell>
          <cell r="AO18">
            <v>98.233333333333334</v>
          </cell>
        </row>
        <row r="19">
          <cell r="A19" t="str">
            <v>PINT</v>
          </cell>
          <cell r="D19">
            <v>5.0499999999999996E-2</v>
          </cell>
          <cell r="E19">
            <v>4.9999999999999996E-2</v>
          </cell>
          <cell r="F19">
            <v>5.0833333333333335E-2</v>
          </cell>
          <cell r="H19">
            <v>4.9833333333333334E-2</v>
          </cell>
          <cell r="I19">
            <v>4.9999999999999996E-2</v>
          </cell>
          <cell r="J19">
            <v>4.9833333333333334E-2</v>
          </cell>
          <cell r="L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S19" t="e">
            <v>#DIV/0!</v>
          </cell>
          <cell r="T19" t="e">
            <v>#DIV/0!</v>
          </cell>
          <cell r="U19" t="e">
            <v>#DIV/0!</v>
          </cell>
          <cell r="V19" t="e">
            <v>#DIV/0!</v>
          </cell>
          <cell r="W19" t="e">
            <v>#DIV/0!</v>
          </cell>
          <cell r="X19" t="e">
            <v>#DIV/0!</v>
          </cell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 t="e">
            <v>#DIV/0!</v>
          </cell>
          <cell r="AE19" t="e">
            <v>#DIV/0!</v>
          </cell>
          <cell r="AG19" t="e">
            <v>#DIV/0!</v>
          </cell>
          <cell r="AH19" t="e">
            <v>#DIV/0!</v>
          </cell>
          <cell r="AI19" t="e">
            <v>#DIV/0!</v>
          </cell>
          <cell r="AJ19">
            <v>4.8833333333333333E-2</v>
          </cell>
          <cell r="AK19">
            <v>5.0333333333333334E-2</v>
          </cell>
          <cell r="AL19">
            <v>5.1166666666666666E-2</v>
          </cell>
          <cell r="AM19">
            <v>4.9833333333333334E-2</v>
          </cell>
          <cell r="AN19">
            <v>4.9999999999999996E-2</v>
          </cell>
          <cell r="AO19">
            <v>5.0166666666666665E-2</v>
          </cell>
        </row>
        <row r="20">
          <cell r="A20" t="str">
            <v>CCASE</v>
          </cell>
          <cell r="D20">
            <v>4.4999999999999991E-2</v>
          </cell>
          <cell r="E20">
            <v>4.9999999999999996E-2</v>
          </cell>
          <cell r="F20">
            <v>5.8333333333333327E-2</v>
          </cell>
          <cell r="H20">
            <v>0.03</v>
          </cell>
          <cell r="I20">
            <v>0.03</v>
          </cell>
          <cell r="J20">
            <v>0.04</v>
          </cell>
          <cell r="L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S20" t="e">
            <v>#DIV/0!</v>
          </cell>
          <cell r="T20" t="e">
            <v>#DIV/0!</v>
          </cell>
          <cell r="U20" t="e">
            <v>#DIV/0!</v>
          </cell>
          <cell r="V20" t="e">
            <v>#DIV/0!</v>
          </cell>
          <cell r="W20" t="e">
            <v>#DIV/0!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  <cell r="AD20" t="e">
            <v>#DIV/0!</v>
          </cell>
          <cell r="AE20" t="e">
            <v>#DIV/0!</v>
          </cell>
          <cell r="AG20" t="e">
            <v>#DIV/0!</v>
          </cell>
          <cell r="AH20" t="e">
            <v>#DIV/0!</v>
          </cell>
          <cell r="AI20" t="e">
            <v>#DIV/0!</v>
          </cell>
          <cell r="AJ20">
            <v>5.6666666666666664E-2</v>
          </cell>
          <cell r="AK20">
            <v>4.9999999999999996E-2</v>
          </cell>
          <cell r="AL20">
            <v>5.1666666666666666E-2</v>
          </cell>
          <cell r="AM20">
            <v>0.02</v>
          </cell>
          <cell r="AN20">
            <v>0.02</v>
          </cell>
          <cell r="AO20">
            <v>0.03</v>
          </cell>
        </row>
        <row r="21">
          <cell r="A21" t="str">
            <v>FCOOL</v>
          </cell>
          <cell r="D21">
            <v>79.816666666666677</v>
          </cell>
          <cell r="E21">
            <v>80.125</v>
          </cell>
          <cell r="F21">
            <v>79.823333333333338</v>
          </cell>
          <cell r="H21">
            <v>80.099999999999994</v>
          </cell>
          <cell r="I21">
            <v>80.033333333333317</v>
          </cell>
          <cell r="J21">
            <v>79.891666666666666</v>
          </cell>
          <cell r="L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S21" t="e">
            <v>#DIV/0!</v>
          </cell>
          <cell r="T21" t="e">
            <v>#DIV/0!</v>
          </cell>
          <cell r="U21" t="e">
            <v>#DIV/0!</v>
          </cell>
          <cell r="V21" t="e">
            <v>#DIV/0!</v>
          </cell>
          <cell r="W21" t="e">
            <v>#DIV/0!</v>
          </cell>
          <cell r="X21" t="e">
            <v>#DIV/0!</v>
          </cell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G21" t="e">
            <v>#DIV/0!</v>
          </cell>
          <cell r="AH21" t="e">
            <v>#DIV/0!</v>
          </cell>
          <cell r="AI21" t="e">
            <v>#DIV/0!</v>
          </cell>
          <cell r="AJ21">
            <v>79.889999999999986</v>
          </cell>
          <cell r="AK21">
            <v>79.866666666666674</v>
          </cell>
          <cell r="AL21">
            <v>80.045000000000002</v>
          </cell>
          <cell r="AM21">
            <v>80.02</v>
          </cell>
          <cell r="AN21">
            <v>79.976666666666659</v>
          </cell>
          <cell r="AO21">
            <v>79.935000000000002</v>
          </cell>
        </row>
        <row r="22">
          <cell r="A22" t="str">
            <v>VIGN</v>
          </cell>
          <cell r="D22">
            <v>13.799999999999999</v>
          </cell>
          <cell r="E22">
            <v>13.783333333333333</v>
          </cell>
          <cell r="F22">
            <v>13.799999999999999</v>
          </cell>
          <cell r="H22">
            <v>13.799999999999999</v>
          </cell>
          <cell r="I22">
            <v>13.799999999999999</v>
          </cell>
          <cell r="J22">
            <v>13.799999999999999</v>
          </cell>
          <cell r="L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S22" t="e">
            <v>#DIV/0!</v>
          </cell>
          <cell r="T22" t="e">
            <v>#DIV/0!</v>
          </cell>
          <cell r="U22" t="e">
            <v>#DIV/0!</v>
          </cell>
          <cell r="V22" t="e">
            <v>#DIV/0!</v>
          </cell>
          <cell r="W22" t="e">
            <v>#DIV/0!</v>
          </cell>
          <cell r="X22" t="e">
            <v>#DIV/0!</v>
          </cell>
          <cell r="Y22" t="e">
            <v>#DIV/0!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G22" t="e">
            <v>#DIV/0!</v>
          </cell>
          <cell r="AH22" t="e">
            <v>#DIV/0!</v>
          </cell>
          <cell r="AI22" t="e">
            <v>#DIV/0!</v>
          </cell>
          <cell r="AJ22">
            <v>13.799999999999999</v>
          </cell>
          <cell r="AK22">
            <v>13.799999999999999</v>
          </cell>
          <cell r="AL22">
            <v>13.799999999999999</v>
          </cell>
          <cell r="AM22">
            <v>13.799999999999999</v>
          </cell>
          <cell r="AN22">
            <v>13.799999999999999</v>
          </cell>
          <cell r="AO22">
            <v>13.799999999999999</v>
          </cell>
        </row>
        <row r="23">
          <cell r="A23" t="str">
            <v>TLOAD-CELL</v>
          </cell>
          <cell r="D23">
            <v>30.150000000000002</v>
          </cell>
          <cell r="E23">
            <v>31.033333333333331</v>
          </cell>
          <cell r="F23">
            <v>30.316666666666666</v>
          </cell>
          <cell r="H23">
            <v>28.983333333333334</v>
          </cell>
          <cell r="I23">
            <v>29.566666666666666</v>
          </cell>
          <cell r="J23">
            <v>29.016666666666666</v>
          </cell>
          <cell r="L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  <cell r="T23" t="e">
            <v>#DIV/0!</v>
          </cell>
          <cell r="U23" t="e">
            <v>#DIV/0!</v>
          </cell>
          <cell r="V23" t="e">
            <v>#DIV/0!</v>
          </cell>
          <cell r="W23" t="e">
            <v>#DIV/0!</v>
          </cell>
          <cell r="X23" t="e">
            <v>#DIV/0!</v>
          </cell>
          <cell r="Y23" t="e">
            <v>#DIV/0!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G23" t="e">
            <v>#DIV/0!</v>
          </cell>
          <cell r="AH23" t="e">
            <v>#DIV/0!</v>
          </cell>
          <cell r="AI23" t="e">
            <v>#DIV/0!</v>
          </cell>
          <cell r="AJ23">
            <v>30.583333333333332</v>
          </cell>
          <cell r="AK23">
            <v>30.833333333333332</v>
          </cell>
          <cell r="AL23">
            <v>30.333333333333339</v>
          </cell>
          <cell r="AM23">
            <v>29.016666666666666</v>
          </cell>
          <cell r="AN23">
            <v>29.033333333333331</v>
          </cell>
          <cell r="AO23">
            <v>29</v>
          </cell>
        </row>
        <row r="24">
          <cell r="A24" t="str">
            <v>TOIL-HEAT</v>
          </cell>
          <cell r="D24">
            <v>146.21666666666667</v>
          </cell>
          <cell r="E24">
            <v>58.283333333333331</v>
          </cell>
          <cell r="F24">
            <v>145.83333333333334</v>
          </cell>
          <cell r="H24">
            <v>149.16666666666666</v>
          </cell>
          <cell r="I24">
            <v>32.9</v>
          </cell>
          <cell r="J24">
            <v>150.66666666666666</v>
          </cell>
          <cell r="L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  <cell r="T24" t="e">
            <v>#DIV/0!</v>
          </cell>
          <cell r="U24" t="e">
            <v>#DIV/0!</v>
          </cell>
          <cell r="V24" t="e">
            <v>#DIV/0!</v>
          </cell>
          <cell r="W24" t="e">
            <v>#DIV/0!</v>
          </cell>
          <cell r="X24" t="e">
            <v>#DIV/0!</v>
          </cell>
          <cell r="Y24" t="e">
            <v>#DIV/0!</v>
          </cell>
          <cell r="Z24" t="e">
            <v>#DIV/0!</v>
          </cell>
          <cell r="AA24" t="e">
            <v>#DIV/0!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G24" t="e">
            <v>#DIV/0!</v>
          </cell>
          <cell r="AH24" t="e">
            <v>#DIV/0!</v>
          </cell>
          <cell r="AI24" t="e">
            <v>#DIV/0!</v>
          </cell>
          <cell r="AJ24">
            <v>145.46666666666667</v>
          </cell>
          <cell r="AK24">
            <v>58.216666666666661</v>
          </cell>
          <cell r="AL24">
            <v>149.16666666666666</v>
          </cell>
          <cell r="AM24">
            <v>155.1</v>
          </cell>
          <cell r="AN24">
            <v>32.783333333333331</v>
          </cell>
          <cell r="AO24">
            <v>154.93333333333334</v>
          </cell>
        </row>
        <row r="25">
          <cell r="A25" t="str">
            <v>TFUEL-MM</v>
          </cell>
          <cell r="D25">
            <v>28</v>
          </cell>
          <cell r="E25">
            <v>27.866666666666671</v>
          </cell>
          <cell r="F25">
            <v>27.983333333333334</v>
          </cell>
          <cell r="H25">
            <v>27.416666666666668</v>
          </cell>
          <cell r="I25">
            <v>27.633333333333336</v>
          </cell>
          <cell r="J25">
            <v>27.649999999999995</v>
          </cell>
          <cell r="L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  <cell r="T25" t="e">
            <v>#DIV/0!</v>
          </cell>
          <cell r="U25" t="e">
            <v>#DIV/0!</v>
          </cell>
          <cell r="V25" t="e">
            <v>#DIV/0!</v>
          </cell>
          <cell r="W25" t="e">
            <v>#DIV/0!</v>
          </cell>
          <cell r="X25" t="e">
            <v>#DIV/0!</v>
          </cell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G25" t="e">
            <v>#DIV/0!</v>
          </cell>
          <cell r="AH25" t="e">
            <v>#DIV/0!</v>
          </cell>
          <cell r="AI25" t="e">
            <v>#DIV/0!</v>
          </cell>
          <cell r="AJ25">
            <v>28</v>
          </cell>
          <cell r="AK25">
            <v>27.983333333333334</v>
          </cell>
          <cell r="AL25">
            <v>27.983333333333334</v>
          </cell>
          <cell r="AM25">
            <v>27.533333333333331</v>
          </cell>
          <cell r="AN25">
            <v>27.75</v>
          </cell>
          <cell r="AO25">
            <v>27.766666666666666</v>
          </cell>
        </row>
        <row r="26">
          <cell r="A26" t="str">
            <v>XTHROTTLE</v>
          </cell>
          <cell r="D26">
            <v>114.98333333333333</v>
          </cell>
          <cell r="E26">
            <v>64.95</v>
          </cell>
          <cell r="F26">
            <v>114.96666666666665</v>
          </cell>
          <cell r="H26">
            <v>115</v>
          </cell>
          <cell r="I26">
            <v>35.050000000000004</v>
          </cell>
          <cell r="J26">
            <v>114.91666666666667</v>
          </cell>
          <cell r="L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  <cell r="V26" t="e">
            <v>#DIV/0!</v>
          </cell>
          <cell r="W26" t="e">
            <v>#DIV/0!</v>
          </cell>
          <cell r="X26" t="e">
            <v>#DIV/0!</v>
          </cell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G26" t="e">
            <v>#DIV/0!</v>
          </cell>
          <cell r="AH26" t="e">
            <v>#DIV/0!</v>
          </cell>
          <cell r="AI26" t="e">
            <v>#DIV/0!</v>
          </cell>
          <cell r="AJ26">
            <v>114.98333333333333</v>
          </cell>
          <cell r="AK26">
            <v>65</v>
          </cell>
          <cell r="AL26">
            <v>114.95</v>
          </cell>
          <cell r="AM26">
            <v>115.03333333333335</v>
          </cell>
          <cell r="AN26">
            <v>35.016666666666666</v>
          </cell>
          <cell r="AO26">
            <v>115</v>
          </cell>
        </row>
        <row r="27">
          <cell r="A27" t="str">
            <v>XDYNO</v>
          </cell>
          <cell r="D27">
            <v>1999.8666666666668</v>
          </cell>
          <cell r="E27">
            <v>2001.2833333333335</v>
          </cell>
          <cell r="F27">
            <v>1497.5833333333333</v>
          </cell>
          <cell r="H27">
            <v>694.18333333333339</v>
          </cell>
          <cell r="I27">
            <v>693.18333333333339</v>
          </cell>
          <cell r="J27">
            <v>695.01666666666677</v>
          </cell>
          <cell r="L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S27" t="e">
            <v>#DIV/0!</v>
          </cell>
          <cell r="T27" t="e">
            <v>#DIV/0!</v>
          </cell>
          <cell r="U27" t="e">
            <v>#DIV/0!</v>
          </cell>
          <cell r="V27" t="e">
            <v>#DIV/0!</v>
          </cell>
          <cell r="W27" t="e">
            <v>#DIV/0!</v>
          </cell>
          <cell r="X27" t="e">
            <v>#DIV/0!</v>
          </cell>
          <cell r="Y27" t="e">
            <v>#DIV/0!</v>
          </cell>
          <cell r="Z27" t="e">
            <v>#DIV/0!</v>
          </cell>
          <cell r="AA27" t="e">
            <v>#DIV/0!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G27" t="e">
            <v>#DIV/0!</v>
          </cell>
          <cell r="AH27" t="e">
            <v>#DIV/0!</v>
          </cell>
          <cell r="AI27" t="e">
            <v>#DIV/0!</v>
          </cell>
          <cell r="AJ27">
            <v>2001.7666666666664</v>
          </cell>
          <cell r="AK27">
            <v>2000.1333333333332</v>
          </cell>
          <cell r="AL27">
            <v>1497.2333333333333</v>
          </cell>
          <cell r="AM27">
            <v>697.16666666666663</v>
          </cell>
          <cell r="AN27">
            <v>695.19999999999993</v>
          </cell>
          <cell r="AO27">
            <v>694.16666666666652</v>
          </cell>
        </row>
        <row r="28">
          <cell r="A28" t="str">
            <v>XTINT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S28" t="e">
            <v>#DIV/0!</v>
          </cell>
          <cell r="T28" t="e">
            <v>#DIV/0!</v>
          </cell>
          <cell r="U28" t="e">
            <v>#DIV/0!</v>
          </cell>
          <cell r="V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G28" t="e">
            <v>#DIV/0!</v>
          </cell>
          <cell r="AH28" t="e">
            <v>#DIV/0!</v>
          </cell>
          <cell r="AI28" t="e">
            <v>#DIV/0!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XTFUEL-IN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S29" t="e">
            <v>#DIV/0!</v>
          </cell>
          <cell r="T29" t="e">
            <v>#DIV/0!</v>
          </cell>
          <cell r="U29" t="e">
            <v>#DIV/0!</v>
          </cell>
          <cell r="V29" t="e">
            <v>#DIV/0!</v>
          </cell>
          <cell r="W29" t="e">
            <v>#DIV/0!</v>
          </cell>
          <cell r="X29" t="e">
            <v>#DIV/0!</v>
          </cell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G29" t="e">
            <v>#DIV/0!</v>
          </cell>
          <cell r="AH29" t="e">
            <v>#DIV/0!</v>
          </cell>
          <cell r="AI29" t="e">
            <v>#DIV/0!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XCCASE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L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S30" t="e">
            <v>#DIV/0!</v>
          </cell>
          <cell r="T30" t="e">
            <v>#DIV/0!</v>
          </cell>
          <cell r="U30" t="e">
            <v>#DIV/0!</v>
          </cell>
          <cell r="V30" t="e">
            <v>#DIV/0!</v>
          </cell>
          <cell r="W30" t="e">
            <v>#DIV/0!</v>
          </cell>
          <cell r="X30" t="e">
            <v>#DIV/0!</v>
          </cell>
          <cell r="Y30" t="e">
            <v>#DIV/0!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G30" t="e">
            <v>#DIV/0!</v>
          </cell>
          <cell r="AH30" t="e">
            <v>#DIV/0!</v>
          </cell>
          <cell r="AI30" t="e">
            <v>#DIV/0!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XTEOIL</v>
          </cell>
          <cell r="D31">
            <v>108.98333333333333</v>
          </cell>
          <cell r="E31">
            <v>65</v>
          </cell>
          <cell r="F31">
            <v>108.88333333333333</v>
          </cell>
          <cell r="H31">
            <v>108.95</v>
          </cell>
          <cell r="I31">
            <v>35</v>
          </cell>
          <cell r="J31">
            <v>109</v>
          </cell>
          <cell r="L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S31" t="e">
            <v>#DIV/0!</v>
          </cell>
          <cell r="T31" t="e">
            <v>#DIV/0!</v>
          </cell>
          <cell r="U31" t="e">
            <v>#DIV/0!</v>
          </cell>
          <cell r="V31" t="e">
            <v>#DIV/0!</v>
          </cell>
          <cell r="W31" t="e">
            <v>#DIV/0!</v>
          </cell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>
            <v>109.06666666666666</v>
          </cell>
          <cell r="AK31">
            <v>65</v>
          </cell>
          <cell r="AL31">
            <v>108.93333333333334</v>
          </cell>
          <cell r="AM31">
            <v>108.91666666666667</v>
          </cell>
          <cell r="AN31">
            <v>35</v>
          </cell>
          <cell r="AO31">
            <v>109.03333333333335</v>
          </cell>
        </row>
        <row r="32">
          <cell r="A32" t="str">
            <v>XPINT</v>
          </cell>
          <cell r="D32" t="e">
            <v>#DIV/0!</v>
          </cell>
          <cell r="E32" t="e">
            <v>#DIV/0!</v>
          </cell>
          <cell r="F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L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S32" t="e">
            <v>#DIV/0!</v>
          </cell>
          <cell r="T32" t="e">
            <v>#DIV/0!</v>
          </cell>
          <cell r="U32" t="e">
            <v>#DIV/0!</v>
          </cell>
          <cell r="V32" t="e">
            <v>#DIV/0!</v>
          </cell>
          <cell r="W32" t="e">
            <v>#DIV/0!</v>
          </cell>
          <cell r="X32" t="e">
            <v>#DIV/0!</v>
          </cell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G32" t="e">
            <v>#DIV/0!</v>
          </cell>
          <cell r="AH32" t="e">
            <v>#DIV/0!</v>
          </cell>
          <cell r="AI32" t="e">
            <v>#DIV/0!</v>
          </cell>
          <cell r="AJ32" t="e">
            <v>#DIV/0!</v>
          </cell>
          <cell r="AK32" t="e">
            <v>#DIV/0!</v>
          </cell>
          <cell r="AL32" t="e">
            <v>#DIV/0!</v>
          </cell>
          <cell r="AM32" t="e">
            <v>#DIV/0!</v>
          </cell>
          <cell r="AN32" t="e">
            <v>#DIV/0!</v>
          </cell>
          <cell r="AO32" t="e">
            <v>#DIV/0!</v>
          </cell>
        </row>
        <row r="33">
          <cell r="A33" t="str">
            <v>XPEBP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S33" t="e">
            <v>#DIV/0!</v>
          </cell>
          <cell r="T33" t="e">
            <v>#DIV/0!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 t="e">
            <v>#DIV/0!</v>
          </cell>
          <cell r="AD33" t="e">
            <v>#DIV/0!</v>
          </cell>
          <cell r="AE33" t="e">
            <v>#DIV/0!</v>
          </cell>
          <cell r="AG33" t="e">
            <v>#DIV/0!</v>
          </cell>
          <cell r="AH33" t="e">
            <v>#DIV/0!</v>
          </cell>
          <cell r="AI33" t="e">
            <v>#DIV/0!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XFCOOL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S34" t="e">
            <v>#DIV/0!</v>
          </cell>
          <cell r="T34" t="e">
            <v>#DIV/0!</v>
          </cell>
          <cell r="U34" t="e">
            <v>#DIV/0!</v>
          </cell>
          <cell r="V34" t="e">
            <v>#DIV/0!</v>
          </cell>
          <cell r="W34" t="e">
            <v>#DIV/0!</v>
          </cell>
          <cell r="X34" t="e">
            <v>#DIV/0!</v>
          </cell>
          <cell r="Y34" t="e">
            <v>#DIV/0!</v>
          </cell>
          <cell r="Z34" t="e">
            <v>#DIV/0!</v>
          </cell>
          <cell r="AA34" t="e">
            <v>#DIV/0!</v>
          </cell>
          <cell r="AB34" t="e">
            <v>#DIV/0!</v>
          </cell>
          <cell r="AC34" t="e">
            <v>#DIV/0!</v>
          </cell>
          <cell r="AD34" t="e">
            <v>#DIV/0!</v>
          </cell>
          <cell r="AE34" t="e">
            <v>#DIV/0!</v>
          </cell>
          <cell r="AG34" t="e">
            <v>#DIV/0!</v>
          </cell>
          <cell r="AH34" t="e">
            <v>#DIV/0!</v>
          </cell>
          <cell r="AI34" t="e">
            <v>#DIV/0!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XTCOOL-IN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S35" t="e">
            <v>#DIV/0!</v>
          </cell>
          <cell r="T35" t="e">
            <v>#DIV/0!</v>
          </cell>
          <cell r="U35" t="e">
            <v>#DIV/0!</v>
          </cell>
          <cell r="V35" t="e">
            <v>#DIV/0!</v>
          </cell>
          <cell r="W35" t="e">
            <v>#DIV/0!</v>
          </cell>
          <cell r="X35" t="e">
            <v>#DIV/0!</v>
          </cell>
          <cell r="Y35" t="e">
            <v>#DIV/0!</v>
          </cell>
          <cell r="Z35" t="e">
            <v>#DIV/0!</v>
          </cell>
          <cell r="AA35" t="e">
            <v>#DIV/0!</v>
          </cell>
          <cell r="AB35" t="e">
            <v>#DIV/0!</v>
          </cell>
          <cell r="AC35" t="e">
            <v>#DIV/0!</v>
          </cell>
          <cell r="AD35" t="e">
            <v>#DIV/0!</v>
          </cell>
          <cell r="AE35" t="e">
            <v>#DIV/0!</v>
          </cell>
          <cell r="AG35" t="e">
            <v>#DIV/0!</v>
          </cell>
          <cell r="AH35" t="e">
            <v>#DIV/0!</v>
          </cell>
          <cell r="AI35" t="e">
            <v>#DIV/0!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FFUEL-F</v>
          </cell>
          <cell r="D36">
            <v>6.1648333333333332</v>
          </cell>
          <cell r="E36">
            <v>6.4604999999999997</v>
          </cell>
          <cell r="F36">
            <v>4.6413333333333329</v>
          </cell>
          <cell r="H36">
            <v>1.0475000000000001</v>
          </cell>
          <cell r="I36">
            <v>1.2806666666666666</v>
          </cell>
          <cell r="J36">
            <v>1.2781666666666667</v>
          </cell>
          <cell r="L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S36" t="e">
            <v>#DIV/0!</v>
          </cell>
          <cell r="T36" t="e">
            <v>#DIV/0!</v>
          </cell>
          <cell r="U36" t="e">
            <v>#DIV/0!</v>
          </cell>
          <cell r="V36" t="e">
            <v>#DIV/0!</v>
          </cell>
          <cell r="W36" t="e">
            <v>#DIV/0!</v>
          </cell>
          <cell r="X36" t="e">
            <v>#DIV/0!</v>
          </cell>
          <cell r="Y36" t="e">
            <v>#DIV/0!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  <cell r="AD36" t="e">
            <v>#DIV/0!</v>
          </cell>
          <cell r="AE36" t="e">
            <v>#DIV/0!</v>
          </cell>
          <cell r="AG36" t="e">
            <v>#DIV/0!</v>
          </cell>
          <cell r="AH36" t="e">
            <v>#DIV/0!</v>
          </cell>
          <cell r="AI36" t="e">
            <v>#DIV/0!</v>
          </cell>
          <cell r="AJ36">
            <v>6.171333333333334</v>
          </cell>
          <cell r="AK36">
            <v>6.4411666666666667</v>
          </cell>
          <cell r="AL36">
            <v>4.6434999999999995</v>
          </cell>
          <cell r="AM36">
            <v>1.054</v>
          </cell>
          <cell r="AN36">
            <v>1.2809999999999999</v>
          </cell>
          <cell r="AO36">
            <v>1.28</v>
          </cell>
        </row>
        <row r="37">
          <cell r="A37" t="str">
            <v>AT_REVS</v>
          </cell>
          <cell r="D37">
            <v>2000</v>
          </cell>
          <cell r="E37">
            <v>2000</v>
          </cell>
          <cell r="F37">
            <v>1500</v>
          </cell>
          <cell r="H37">
            <v>695.16666666666663</v>
          </cell>
          <cell r="I37">
            <v>695.05000000000007</v>
          </cell>
          <cell r="J37">
            <v>694.9666666666667</v>
          </cell>
          <cell r="L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S37" t="e">
            <v>#DIV/0!</v>
          </cell>
          <cell r="T37" t="e">
            <v>#DIV/0!</v>
          </cell>
          <cell r="U37" t="e">
            <v>#DIV/0!</v>
          </cell>
          <cell r="V37" t="e">
            <v>#DIV/0!</v>
          </cell>
          <cell r="W37" t="e">
            <v>#DIV/0!</v>
          </cell>
          <cell r="X37" t="e">
            <v>#DIV/0!</v>
          </cell>
          <cell r="Y37" t="e">
            <v>#DIV/0!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  <cell r="AD37" t="e">
            <v>#DIV/0!</v>
          </cell>
          <cell r="AE37" t="e">
            <v>#DIV/0!</v>
          </cell>
          <cell r="AG37" t="e">
            <v>#DIV/0!</v>
          </cell>
          <cell r="AH37" t="e">
            <v>#DIV/0!</v>
          </cell>
          <cell r="AI37" t="e">
            <v>#DIV/0!</v>
          </cell>
          <cell r="AJ37">
            <v>2000</v>
          </cell>
          <cell r="AK37">
            <v>1999.9833333333333</v>
          </cell>
          <cell r="AL37">
            <v>1500</v>
          </cell>
          <cell r="AM37">
            <v>695.06666666666672</v>
          </cell>
          <cell r="AN37">
            <v>695.13333333333333</v>
          </cell>
          <cell r="AO37">
            <v>695</v>
          </cell>
        </row>
        <row r="38">
          <cell r="A38" t="str">
            <v>ATORQUE</v>
          </cell>
          <cell r="D38">
            <v>105</v>
          </cell>
          <cell r="E38">
            <v>105</v>
          </cell>
          <cell r="F38">
            <v>105</v>
          </cell>
          <cell r="H38">
            <v>20</v>
          </cell>
          <cell r="I38">
            <v>20</v>
          </cell>
          <cell r="J38">
            <v>40</v>
          </cell>
          <cell r="L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S38" t="e">
            <v>#DIV/0!</v>
          </cell>
          <cell r="T38" t="e">
            <v>#DIV/0!</v>
          </cell>
          <cell r="U38" t="e">
            <v>#DIV/0!</v>
          </cell>
          <cell r="V38" t="e">
            <v>#DIV/0!</v>
          </cell>
          <cell r="W38" t="e">
            <v>#DIV/0!</v>
          </cell>
          <cell r="X38" t="e">
            <v>#DIV/0!</v>
          </cell>
          <cell r="Y38" t="e">
            <v>#DIV/0!</v>
          </cell>
          <cell r="Z38" t="e">
            <v>#DIV/0!</v>
          </cell>
          <cell r="AA38" t="e">
            <v>#DIV/0!</v>
          </cell>
          <cell r="AB38" t="e">
            <v>#DIV/0!</v>
          </cell>
          <cell r="AC38" t="e">
            <v>#DIV/0!</v>
          </cell>
          <cell r="AD38" t="e">
            <v>#DIV/0!</v>
          </cell>
          <cell r="AE38" t="e">
            <v>#DIV/0!</v>
          </cell>
          <cell r="AG38" t="e">
            <v>#DIV/0!</v>
          </cell>
          <cell r="AH38" t="e">
            <v>#DIV/0!</v>
          </cell>
          <cell r="AI38" t="e">
            <v>#DIV/0!</v>
          </cell>
          <cell r="AJ38">
            <v>105</v>
          </cell>
          <cell r="AK38">
            <v>105</v>
          </cell>
          <cell r="AL38">
            <v>105</v>
          </cell>
          <cell r="AM38">
            <v>20</v>
          </cell>
          <cell r="AN38">
            <v>20</v>
          </cell>
          <cell r="AO38">
            <v>40</v>
          </cell>
        </row>
        <row r="39">
          <cell r="A39" t="str">
            <v>ATEOIL</v>
          </cell>
          <cell r="D39">
            <v>115</v>
          </cell>
          <cell r="E39">
            <v>64.983333333333334</v>
          </cell>
          <cell r="F39">
            <v>115</v>
          </cell>
          <cell r="H39">
            <v>114.98333333333333</v>
          </cell>
          <cell r="I39">
            <v>35.016666666666673</v>
          </cell>
          <cell r="J39">
            <v>114.96666666666665</v>
          </cell>
          <cell r="L39" t="e">
            <v>#DIV/0!</v>
          </cell>
          <cell r="O39" t="e">
            <v>#DIV/0!</v>
          </cell>
          <cell r="P39" t="e">
            <v>#DIV/0!</v>
          </cell>
          <cell r="Q39" t="e">
            <v>#DIV/0!</v>
          </cell>
          <cell r="S39" t="e">
            <v>#DIV/0!</v>
          </cell>
          <cell r="T39" t="e">
            <v>#DIV/0!</v>
          </cell>
          <cell r="U39" t="e">
            <v>#DIV/0!</v>
          </cell>
          <cell r="V39" t="e">
            <v>#DIV/0!</v>
          </cell>
          <cell r="W39" t="e">
            <v>#DIV/0!</v>
          </cell>
          <cell r="X39" t="e">
            <v>#DIV/0!</v>
          </cell>
          <cell r="Y39" t="e">
            <v>#DIV/0!</v>
          </cell>
          <cell r="Z39" t="e">
            <v>#DIV/0!</v>
          </cell>
          <cell r="AA39" t="e">
            <v>#DIV/0!</v>
          </cell>
          <cell r="AB39" t="e">
            <v>#DIV/0!</v>
          </cell>
          <cell r="AC39" t="e">
            <v>#DIV/0!</v>
          </cell>
          <cell r="AD39" t="e">
            <v>#DIV/0!</v>
          </cell>
          <cell r="AE39" t="e">
            <v>#DIV/0!</v>
          </cell>
          <cell r="AG39" t="e">
            <v>#DIV/0!</v>
          </cell>
          <cell r="AH39" t="e">
            <v>#DIV/0!</v>
          </cell>
          <cell r="AI39" t="e">
            <v>#DIV/0!</v>
          </cell>
          <cell r="AJ39">
            <v>114.98333333333333</v>
          </cell>
          <cell r="AK39">
            <v>64.966666666666654</v>
          </cell>
          <cell r="AL39">
            <v>114.89999999999999</v>
          </cell>
          <cell r="AM39">
            <v>115.01666666666667</v>
          </cell>
          <cell r="AN39">
            <v>35.016666666666666</v>
          </cell>
          <cell r="AO39">
            <v>114.96666666666665</v>
          </cell>
        </row>
        <row r="40">
          <cell r="A40" t="str">
            <v>ATCOOL_IN</v>
          </cell>
          <cell r="D40">
            <v>109</v>
          </cell>
          <cell r="E40">
            <v>65.016666666666666</v>
          </cell>
          <cell r="F40">
            <v>108.89999999999999</v>
          </cell>
          <cell r="H40">
            <v>108.96666666666668</v>
          </cell>
          <cell r="I40">
            <v>35</v>
          </cell>
          <cell r="J40">
            <v>109.06666666666668</v>
          </cell>
          <cell r="L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>
            <v>109.06666666666666</v>
          </cell>
          <cell r="AK40">
            <v>65</v>
          </cell>
          <cell r="AL40">
            <v>108.96666666666668</v>
          </cell>
          <cell r="AM40">
            <v>108.98333333333333</v>
          </cell>
          <cell r="AN40">
            <v>35</v>
          </cell>
          <cell r="AO40">
            <v>108.98333333333333</v>
          </cell>
        </row>
        <row r="41">
          <cell r="A41" t="str">
            <v>APEBP</v>
          </cell>
          <cell r="D41">
            <v>104.97166666666665</v>
          </cell>
          <cell r="E41">
            <v>104.97500000000001</v>
          </cell>
          <cell r="F41">
            <v>105.05</v>
          </cell>
          <cell r="H41">
            <v>103.99833333333333</v>
          </cell>
          <cell r="I41">
            <v>103.99833333333333</v>
          </cell>
          <cell r="J41">
            <v>104.00333333333333</v>
          </cell>
          <cell r="L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S41" t="e">
            <v>#DIV/0!</v>
          </cell>
          <cell r="T41" t="e">
            <v>#DIV/0!</v>
          </cell>
          <cell r="U41" t="e">
            <v>#DIV/0!</v>
          </cell>
          <cell r="V41" t="e">
            <v>#DIV/0!</v>
          </cell>
          <cell r="W41" t="e">
            <v>#DIV/0!</v>
          </cell>
          <cell r="X41" t="e">
            <v>#DIV/0!</v>
          </cell>
          <cell r="Y41" t="e">
            <v>#DIV/0!</v>
          </cell>
          <cell r="Z41" t="e">
            <v>#DIV/0!</v>
          </cell>
          <cell r="AA41" t="e">
            <v>#DIV/0!</v>
          </cell>
          <cell r="AB41" t="e">
            <v>#DIV/0!</v>
          </cell>
          <cell r="AC41" t="e">
            <v>#DIV/0!</v>
          </cell>
          <cell r="AD41" t="e">
            <v>#DIV/0!</v>
          </cell>
          <cell r="AE41" t="e">
            <v>#DIV/0!</v>
          </cell>
          <cell r="AG41" t="e">
            <v>#DIV/0!</v>
          </cell>
          <cell r="AH41" t="e">
            <v>#DIV/0!</v>
          </cell>
          <cell r="AI41" t="e">
            <v>#DIV/0!</v>
          </cell>
          <cell r="AJ41">
            <v>105</v>
          </cell>
          <cell r="AK41">
            <v>105</v>
          </cell>
          <cell r="AL41">
            <v>105</v>
          </cell>
          <cell r="AM41">
            <v>104</v>
          </cell>
          <cell r="AN41">
            <v>104</v>
          </cell>
          <cell r="AO41">
            <v>103.99333333333334</v>
          </cell>
        </row>
        <row r="42">
          <cell r="A42" t="str">
            <v>ATINT</v>
          </cell>
          <cell r="D42">
            <v>29</v>
          </cell>
          <cell r="E42">
            <v>29</v>
          </cell>
          <cell r="F42">
            <v>29</v>
          </cell>
          <cell r="H42">
            <v>29</v>
          </cell>
          <cell r="I42">
            <v>29</v>
          </cell>
          <cell r="J42">
            <v>29</v>
          </cell>
          <cell r="L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S42" t="e">
            <v>#DIV/0!</v>
          </cell>
          <cell r="T42" t="e">
            <v>#DIV/0!</v>
          </cell>
          <cell r="U42" t="e">
            <v>#DIV/0!</v>
          </cell>
          <cell r="V42" t="e">
            <v>#DIV/0!</v>
          </cell>
          <cell r="W42" t="e">
            <v>#DIV/0!</v>
          </cell>
          <cell r="X42" t="e">
            <v>#DIV/0!</v>
          </cell>
          <cell r="Y42" t="e">
            <v>#DIV/0!</v>
          </cell>
          <cell r="Z42" t="e">
            <v>#DIV/0!</v>
          </cell>
          <cell r="AA42" t="e">
            <v>#DIV/0!</v>
          </cell>
          <cell r="AB42" t="e">
            <v>#DIV/0!</v>
          </cell>
          <cell r="AC42" t="e">
            <v>#DIV/0!</v>
          </cell>
          <cell r="AD42" t="e">
            <v>#DIV/0!</v>
          </cell>
          <cell r="AE42" t="e">
            <v>#DIV/0!</v>
          </cell>
          <cell r="AG42" t="e">
            <v>#DIV/0!</v>
          </cell>
          <cell r="AH42" t="e">
            <v>#DIV/0!</v>
          </cell>
          <cell r="AI42" t="e">
            <v>#DIV/0!</v>
          </cell>
          <cell r="AJ42">
            <v>29</v>
          </cell>
          <cell r="AK42">
            <v>29</v>
          </cell>
          <cell r="AL42">
            <v>29</v>
          </cell>
          <cell r="AM42">
            <v>29</v>
          </cell>
          <cell r="AN42">
            <v>29</v>
          </cell>
          <cell r="AO42">
            <v>29.95</v>
          </cell>
        </row>
        <row r="43">
          <cell r="A43" t="str">
            <v>ATFUEL_IN</v>
          </cell>
          <cell r="D43">
            <v>22</v>
          </cell>
          <cell r="E43">
            <v>22</v>
          </cell>
          <cell r="F43">
            <v>22</v>
          </cell>
          <cell r="H43">
            <v>22</v>
          </cell>
          <cell r="I43">
            <v>22</v>
          </cell>
          <cell r="J43">
            <v>22</v>
          </cell>
          <cell r="L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  <cell r="S43" t="e">
            <v>#DIV/0!</v>
          </cell>
          <cell r="T43" t="e">
            <v>#DIV/0!</v>
          </cell>
          <cell r="U43" t="e">
            <v>#DIV/0!</v>
          </cell>
          <cell r="V43" t="e">
            <v>#DIV/0!</v>
          </cell>
          <cell r="W43" t="e">
            <v>#DIV/0!</v>
          </cell>
          <cell r="X43" t="e">
            <v>#DIV/0!</v>
          </cell>
          <cell r="Y43" t="e">
            <v>#DIV/0!</v>
          </cell>
          <cell r="Z43" t="e">
            <v>#DIV/0!</v>
          </cell>
          <cell r="AA43" t="e">
            <v>#DIV/0!</v>
          </cell>
          <cell r="AB43" t="e">
            <v>#DIV/0!</v>
          </cell>
          <cell r="AC43" t="e">
            <v>#DIV/0!</v>
          </cell>
          <cell r="AD43" t="e">
            <v>#DIV/0!</v>
          </cell>
          <cell r="AE43" t="e">
            <v>#DIV/0!</v>
          </cell>
          <cell r="AG43" t="e">
            <v>#DIV/0!</v>
          </cell>
          <cell r="AH43" t="e">
            <v>#DIV/0!</v>
          </cell>
          <cell r="AI43" t="e">
            <v>#DIV/0!</v>
          </cell>
          <cell r="AJ43">
            <v>22</v>
          </cell>
          <cell r="AK43">
            <v>22</v>
          </cell>
          <cell r="AL43">
            <v>22</v>
          </cell>
          <cell r="AM43">
            <v>22</v>
          </cell>
          <cell r="AN43">
            <v>22</v>
          </cell>
          <cell r="AO43">
            <v>22</v>
          </cell>
        </row>
        <row r="44">
          <cell r="A44" t="str">
            <v>AFFUEL</v>
          </cell>
          <cell r="D44">
            <v>6.1618333333333331</v>
          </cell>
          <cell r="E44">
            <v>6.4563333333333341</v>
          </cell>
          <cell r="F44">
            <v>4.6451666666666673</v>
          </cell>
          <cell r="H44">
            <v>1.0465</v>
          </cell>
          <cell r="I44">
            <v>1.2874999999999999</v>
          </cell>
          <cell r="J44">
            <v>1.2771666666666668</v>
          </cell>
          <cell r="L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  <cell r="V44" t="e">
            <v>#DIV/0!</v>
          </cell>
          <cell r="W44" t="e">
            <v>#DIV/0!</v>
          </cell>
          <cell r="X44" t="e">
            <v>#DIV/0!</v>
          </cell>
          <cell r="Y44" t="e">
            <v>#DIV/0!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  <cell r="AD44" t="e">
            <v>#DIV/0!</v>
          </cell>
          <cell r="AE44" t="e">
            <v>#DIV/0!</v>
          </cell>
          <cell r="AG44" t="e">
            <v>#DIV/0!</v>
          </cell>
          <cell r="AH44" t="e">
            <v>#DIV/0!</v>
          </cell>
          <cell r="AI44" t="e">
            <v>#DIV/0!</v>
          </cell>
          <cell r="AJ44">
            <v>6.1653333333333329</v>
          </cell>
          <cell r="AK44">
            <v>6.4488333333333339</v>
          </cell>
          <cell r="AL44">
            <v>4.6431666666666667</v>
          </cell>
          <cell r="AM44">
            <v>1.0475000000000001</v>
          </cell>
          <cell r="AN44">
            <v>1.2846666666666666</v>
          </cell>
          <cell r="AO44">
            <v>1.2786666666666668</v>
          </cell>
        </row>
        <row r="45">
          <cell r="A45" t="str">
            <v>AAFR</v>
          </cell>
          <cell r="D45">
            <v>14.493333333333332</v>
          </cell>
          <cell r="E45">
            <v>14.501666666666665</v>
          </cell>
          <cell r="F45">
            <v>14.508333333333333</v>
          </cell>
          <cell r="H45">
            <v>14.521666666666663</v>
          </cell>
          <cell r="I45">
            <v>14.535000000000002</v>
          </cell>
          <cell r="J45">
            <v>14.516666666666667</v>
          </cell>
          <cell r="L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 t="e">
            <v>#DIV/0!</v>
          </cell>
          <cell r="W45" t="e">
            <v>#DIV/0!</v>
          </cell>
          <cell r="X45" t="e">
            <v>#DIV/0!</v>
          </cell>
          <cell r="Y45" t="e">
            <v>#DIV/0!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  <cell r="AD45" t="e">
            <v>#DIV/0!</v>
          </cell>
          <cell r="AE45" t="e">
            <v>#DIV/0!</v>
          </cell>
          <cell r="AG45" t="e">
            <v>#DIV/0!</v>
          </cell>
          <cell r="AH45" t="e">
            <v>#DIV/0!</v>
          </cell>
          <cell r="AI45" t="e">
            <v>#DIV/0!</v>
          </cell>
          <cell r="AJ45">
            <v>14.49</v>
          </cell>
          <cell r="AK45">
            <v>14.503333333333332</v>
          </cell>
          <cell r="AL45">
            <v>14.51</v>
          </cell>
          <cell r="AM45">
            <v>14.519999999999998</v>
          </cell>
          <cell r="AN45">
            <v>14.53</v>
          </cell>
          <cell r="AO45">
            <v>14.519999999999998</v>
          </cell>
        </row>
        <row r="46">
          <cell r="A46" t="str">
            <v>LDCELEXC</v>
          </cell>
          <cell r="D46">
            <v>3.3325999999999998</v>
          </cell>
          <cell r="E46">
            <v>3.3325999999999998</v>
          </cell>
          <cell r="F46">
            <v>3.3325999999999998</v>
          </cell>
          <cell r="H46">
            <v>3.3325999999999998</v>
          </cell>
          <cell r="I46">
            <v>3.3325999999999998</v>
          </cell>
          <cell r="J46">
            <v>3.3325833333333335</v>
          </cell>
          <cell r="L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S46" t="e">
            <v>#DIV/0!</v>
          </cell>
          <cell r="T46" t="e">
            <v>#DIV/0!</v>
          </cell>
          <cell r="U46" t="e">
            <v>#DIV/0!</v>
          </cell>
          <cell r="V46" t="e">
            <v>#DIV/0!</v>
          </cell>
          <cell r="W46" t="e">
            <v>#DIV/0!</v>
          </cell>
          <cell r="X46" t="e">
            <v>#DIV/0!</v>
          </cell>
          <cell r="Y46" t="e">
            <v>#DIV/0!</v>
          </cell>
          <cell r="Z46" t="e">
            <v>#DIV/0!</v>
          </cell>
          <cell r="AA46" t="e">
            <v>#DIV/0!</v>
          </cell>
          <cell r="AB46" t="e">
            <v>#DIV/0!</v>
          </cell>
          <cell r="AC46" t="e">
            <v>#DIV/0!</v>
          </cell>
          <cell r="AD46" t="e">
            <v>#DIV/0!</v>
          </cell>
          <cell r="AE46" t="e">
            <v>#DIV/0!</v>
          </cell>
          <cell r="AG46" t="e">
            <v>#DIV/0!</v>
          </cell>
          <cell r="AH46" t="e">
            <v>#DIV/0!</v>
          </cell>
          <cell r="AI46" t="e">
            <v>#DIV/0!</v>
          </cell>
          <cell r="AJ46">
            <v>3.3325</v>
          </cell>
          <cell r="AK46">
            <v>3.3325499999999999</v>
          </cell>
          <cell r="AL46">
            <v>3.3325333333333336</v>
          </cell>
          <cell r="AM46">
            <v>3.3325999999999998</v>
          </cell>
          <cell r="AN46">
            <v>3.3325999999999998</v>
          </cell>
          <cell r="AO46">
            <v>3.3326333333333333</v>
          </cell>
        </row>
        <row r="47">
          <cell r="A47" t="str">
            <v>BSFC</v>
          </cell>
          <cell r="D47">
            <v>0.2802</v>
          </cell>
          <cell r="E47">
            <v>0.29360000000000003</v>
          </cell>
          <cell r="F47">
            <v>0.28165000000000001</v>
          </cell>
          <cell r="H47">
            <v>0.71878333333333344</v>
          </cell>
          <cell r="I47">
            <v>0.88444999999999985</v>
          </cell>
          <cell r="J47">
            <v>0.43871666666666664</v>
          </cell>
          <cell r="L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S47" t="e">
            <v>#DIV/0!</v>
          </cell>
          <cell r="T47" t="e">
            <v>#DIV/0!</v>
          </cell>
          <cell r="U47" t="e">
            <v>#DIV/0!</v>
          </cell>
          <cell r="V47" t="e">
            <v>#DIV/0!</v>
          </cell>
          <cell r="W47" t="e">
            <v>#DIV/0!</v>
          </cell>
          <cell r="X47" t="e">
            <v>#DIV/0!</v>
          </cell>
          <cell r="Y47" t="e">
            <v>#DIV/0!</v>
          </cell>
          <cell r="Z47" t="e">
            <v>#DIV/0!</v>
          </cell>
          <cell r="AA47" t="e">
            <v>#DIV/0!</v>
          </cell>
          <cell r="AB47" t="e">
            <v>#DIV/0!</v>
          </cell>
          <cell r="AC47" t="e">
            <v>#DIV/0!</v>
          </cell>
          <cell r="AD47" t="e">
            <v>#DIV/0!</v>
          </cell>
          <cell r="AE47" t="e">
            <v>#DIV/0!</v>
          </cell>
          <cell r="AG47" t="e">
            <v>#DIV/0!</v>
          </cell>
          <cell r="AH47" t="e">
            <v>#DIV/0!</v>
          </cell>
          <cell r="AI47" t="e">
            <v>#DIV/0!</v>
          </cell>
          <cell r="AJ47">
            <v>0.28033333333333332</v>
          </cell>
          <cell r="AK47">
            <v>0.29325000000000001</v>
          </cell>
          <cell r="AL47">
            <v>0.28150000000000003</v>
          </cell>
          <cell r="AM47">
            <v>0.71958333333333346</v>
          </cell>
          <cell r="AN47">
            <v>0.88239999999999996</v>
          </cell>
          <cell r="AO47">
            <v>0.43919999999999998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MaxValues"/>
      <sheetName val="BL6_Iteration1"/>
      <sheetName val="BL6_Iteration2"/>
      <sheetName val="BL6_Iteration3"/>
      <sheetName val="BL6_Iteration4"/>
      <sheetName val="BL6_Iteration5"/>
      <sheetName val="BL6_Iteration6"/>
      <sheetName val="BL5_Iteration1"/>
      <sheetName val="BL5_Iteration2"/>
      <sheetName val="BL5_Iteration3"/>
      <sheetName val="BL5_Iteration4"/>
      <sheetName val="BL5_Iteration5"/>
      <sheetName val="BL5_Iteration6"/>
      <sheetName val="BL6I1S1"/>
      <sheetName val="BL5I1S1"/>
      <sheetName val="BL6I1S2"/>
      <sheetName val="BL5I1S2"/>
      <sheetName val="BL6I1S3"/>
      <sheetName val="BL5I1S3"/>
      <sheetName val="BL6I1S4"/>
      <sheetName val="BL5I1S4"/>
      <sheetName val="BL6I1S5"/>
      <sheetName val="BL5I1S5"/>
      <sheetName val="BL6I1S6"/>
      <sheetName val="BL5I1S6"/>
      <sheetName val="BL6I2S1"/>
      <sheetName val="BL5I2S1"/>
      <sheetName val="BL6I2S2"/>
      <sheetName val="BL5I2S2"/>
      <sheetName val="BL6I2S3"/>
      <sheetName val="BL5I2S3"/>
      <sheetName val="BL6I2S4"/>
      <sheetName val="BL5I2S4"/>
      <sheetName val="BL6I2S5"/>
      <sheetName val="BL5I2S5"/>
      <sheetName val="BL6I2S6"/>
      <sheetName val="BL5I2S6"/>
      <sheetName val="BL6I3S1"/>
      <sheetName val="BL5I3S1"/>
      <sheetName val="BL6I3S2"/>
      <sheetName val="BL5I3S2"/>
      <sheetName val="BL6I3S3"/>
      <sheetName val="BL5I3S3"/>
      <sheetName val="BL6I3S4"/>
      <sheetName val="BL5I3S4"/>
      <sheetName val="BL6I3S5"/>
      <sheetName val="BL5I3S5"/>
      <sheetName val="BL6I3S6"/>
      <sheetName val="BL5I3S6"/>
      <sheetName val="BL6I4S1"/>
      <sheetName val="BL5I4S1"/>
      <sheetName val="BL6I4S2"/>
      <sheetName val="BL5I4S2"/>
      <sheetName val="BL6I4S3"/>
      <sheetName val="BL5I4S3"/>
      <sheetName val="BL6I4S4"/>
      <sheetName val="BL5I4S4"/>
      <sheetName val="BL6I4S5"/>
      <sheetName val="BL5I4S5"/>
      <sheetName val="BL6I4S6"/>
      <sheetName val="BL5I4S6"/>
      <sheetName val="BL6I5S1"/>
      <sheetName val="BL5I5S1"/>
      <sheetName val="BL6I5S2"/>
      <sheetName val="BL5I5S2"/>
      <sheetName val="BL6I5S3"/>
      <sheetName val="BL5I5S3"/>
      <sheetName val="BL6I5S4"/>
      <sheetName val="BL5I5S4"/>
      <sheetName val="BL6I5S5"/>
      <sheetName val="BL5I5S5"/>
      <sheetName val="BL6I5S6"/>
      <sheetName val="BL5I5S6"/>
      <sheetName val="BL6I6S1"/>
      <sheetName val="BL5I6S1"/>
      <sheetName val="BL6I6S2"/>
      <sheetName val="BL5I6S2"/>
      <sheetName val="BL6I6S3"/>
      <sheetName val="BL5I6S3"/>
      <sheetName val="BL6I6S4"/>
      <sheetName val="BL5I6S4"/>
      <sheetName val="BL6I6S5"/>
      <sheetName val="BL5I6S5"/>
      <sheetName val="BL6I6S6"/>
      <sheetName val="BL5I6S6"/>
    </sheetNames>
    <sheetDataSet>
      <sheetData sheetId="0" refreshError="1"/>
      <sheetData sheetId="1">
        <row r="1">
          <cell r="B1">
            <v>14.45</v>
          </cell>
        </row>
        <row r="2">
          <cell r="B2">
            <v>40.1</v>
          </cell>
        </row>
        <row r="5">
          <cell r="B5">
            <v>14.44</v>
          </cell>
        </row>
        <row r="6">
          <cell r="B6">
            <v>40.1</v>
          </cell>
        </row>
        <row r="8">
          <cell r="B8">
            <v>14.45</v>
          </cell>
        </row>
        <row r="9">
          <cell r="B9">
            <v>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07F5-B8FE-416D-A96E-C5C6AC358224}">
  <dimension ref="B2:F10"/>
  <sheetViews>
    <sheetView workbookViewId="0">
      <selection activeCell="C34" sqref="C34"/>
    </sheetView>
  </sheetViews>
  <sheetFormatPr defaultRowHeight="15" x14ac:dyDescent="0.25"/>
  <cols>
    <col min="2" max="6" width="10.7109375" customWidth="1"/>
  </cols>
  <sheetData>
    <row r="2" spans="2:6" x14ac:dyDescent="0.25">
      <c r="B2" s="68" t="s">
        <v>140</v>
      </c>
      <c r="C2" s="67" t="s">
        <v>141</v>
      </c>
      <c r="D2" s="67"/>
      <c r="E2" s="67" t="s">
        <v>142</v>
      </c>
      <c r="F2" s="67"/>
    </row>
    <row r="3" spans="2:6" x14ac:dyDescent="0.25">
      <c r="B3" s="69"/>
      <c r="C3" s="32" t="s">
        <v>110</v>
      </c>
      <c r="D3" s="32" t="s">
        <v>137</v>
      </c>
      <c r="E3" s="32" t="s">
        <v>110</v>
      </c>
      <c r="F3" s="32" t="s">
        <v>137</v>
      </c>
    </row>
    <row r="4" spans="2:6" x14ac:dyDescent="0.25">
      <c r="B4" s="32">
        <v>1</v>
      </c>
      <c r="C4" s="47">
        <f>'BSFC Summary'!C34</f>
        <v>10.514486849999999</v>
      </c>
      <c r="D4" s="47">
        <f>'BSFC Summary'!D34</f>
        <v>10.494885249999999</v>
      </c>
      <c r="E4" s="47">
        <f>'BSFC Summary'!C26</f>
        <v>1.9757913091999999</v>
      </c>
      <c r="F4" s="47">
        <f>'BSFC Summary'!D26</f>
        <v>1.9720470497999996</v>
      </c>
    </row>
    <row r="5" spans="2:6" x14ac:dyDescent="0.25">
      <c r="B5" s="32">
        <v>2</v>
      </c>
      <c r="C5" s="47">
        <f>'BSFC Summary'!F34</f>
        <v>10.494356549999999</v>
      </c>
      <c r="D5" s="47">
        <f>'BSFC Summary'!E34</f>
        <v>10.467115099999999</v>
      </c>
      <c r="E5" s="47">
        <f>'BSFC Summary'!F26</f>
        <v>1.9721738107000002</v>
      </c>
      <c r="F5" s="47">
        <f>'BSFC Summary'!E26</f>
        <v>1.9673108825999996</v>
      </c>
    </row>
    <row r="6" spans="2:6" x14ac:dyDescent="0.25">
      <c r="B6" s="32">
        <v>3</v>
      </c>
      <c r="C6" s="47">
        <f>'BSFC Summary'!G34</f>
        <v>10.491690599999998</v>
      </c>
      <c r="D6" s="47">
        <f>'BSFC Summary'!H34</f>
        <v>10.474695000000001</v>
      </c>
      <c r="E6" s="47">
        <f>'BSFC Summary'!G26</f>
        <v>1.9729135537999998</v>
      </c>
      <c r="F6" s="47">
        <f>'BSFC Summary'!H26</f>
        <v>1.9691166952999997</v>
      </c>
    </row>
    <row r="7" spans="2:6" x14ac:dyDescent="0.25">
      <c r="B7" s="32">
        <v>4</v>
      </c>
      <c r="C7" s="47">
        <f>'BSFC Summary'!J34</f>
        <v>10.493841999999999</v>
      </c>
      <c r="D7" s="47">
        <f>'BSFC Summary'!I34</f>
        <v>10.46474905</v>
      </c>
      <c r="E7" s="47">
        <f>'BSFC Summary'!J26</f>
        <v>1.9727856582999999</v>
      </c>
      <c r="F7" s="47">
        <f>'BSFC Summary'!I26</f>
        <v>1.9677116307999998</v>
      </c>
    </row>
    <row r="8" spans="2:6" x14ac:dyDescent="0.25">
      <c r="B8" s="32">
        <v>5</v>
      </c>
      <c r="C8" s="47">
        <f>'BSFC Summary'!K34</f>
        <v>10.496420899999999</v>
      </c>
      <c r="D8" s="47">
        <f>'BSFC Summary'!L34</f>
        <v>10.475180549999999</v>
      </c>
      <c r="E8" s="47">
        <f>'BSFC Summary'!K26</f>
        <v>1.9732527039999996</v>
      </c>
      <c r="F8" s="47">
        <f>'BSFC Summary'!L26</f>
        <v>1.9701652062999999</v>
      </c>
    </row>
    <row r="9" spans="2:6" x14ac:dyDescent="0.25">
      <c r="B9" s="32">
        <v>6</v>
      </c>
      <c r="C9" s="47">
        <f>'BSFC Summary'!N34</f>
        <v>10.4821654</v>
      </c>
      <c r="D9" s="47">
        <f>'BSFC Summary'!M34</f>
        <v>10.4589576</v>
      </c>
      <c r="E9" s="47">
        <f>'BSFC Summary'!N26</f>
        <v>1.9697361019999995</v>
      </c>
      <c r="F9" s="47">
        <f>'BSFC Summary'!M26</f>
        <v>1.9666044499999999</v>
      </c>
    </row>
    <row r="10" spans="2:6" x14ac:dyDescent="0.25">
      <c r="B10" s="39"/>
      <c r="C10" s="51"/>
      <c r="D10" s="51"/>
      <c r="E10" s="51"/>
      <c r="F10" s="51"/>
    </row>
  </sheetData>
  <mergeCells count="3">
    <mergeCell ref="C2:D2"/>
    <mergeCell ref="E2:F2"/>
    <mergeCell ref="B2:B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CE26-32CD-4A5A-931B-9DBF3BE0AF2B}">
  <dimension ref="A1:AC84"/>
  <sheetViews>
    <sheetView topLeftCell="A58" workbookViewId="0">
      <selection sqref="A1:XFD104857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2000.1</v>
      </c>
      <c r="C4" s="5">
        <v>105</v>
      </c>
      <c r="D4" s="4">
        <v>115</v>
      </c>
      <c r="E4" s="4">
        <v>109</v>
      </c>
      <c r="F4" s="4">
        <v>29</v>
      </c>
      <c r="G4" s="4">
        <v>21.9</v>
      </c>
      <c r="H4" s="5">
        <v>104.98</v>
      </c>
      <c r="I4" s="6">
        <v>6.1950000000000003</v>
      </c>
      <c r="J4" s="5">
        <v>14.39</v>
      </c>
      <c r="K4" s="5"/>
      <c r="L4" s="7">
        <v>0.28170000000000001</v>
      </c>
      <c r="N4" s="4">
        <v>113.2</v>
      </c>
      <c r="O4" s="4">
        <v>111.6</v>
      </c>
      <c r="P4" s="4">
        <v>26</v>
      </c>
      <c r="Q4" s="4">
        <v>47.3</v>
      </c>
      <c r="R4" s="4">
        <v>40</v>
      </c>
      <c r="S4" s="4"/>
      <c r="T4" s="4">
        <v>112.6</v>
      </c>
      <c r="U4" s="5">
        <v>0.05</v>
      </c>
      <c r="V4" s="4">
        <v>109.6</v>
      </c>
      <c r="W4" s="4">
        <v>403.8</v>
      </c>
      <c r="X4" s="4">
        <v>57.3</v>
      </c>
      <c r="Y4" s="4">
        <v>271.60000000000002</v>
      </c>
      <c r="Z4" s="4">
        <v>80</v>
      </c>
      <c r="AA4" s="4">
        <v>11.3</v>
      </c>
      <c r="AB4" s="5">
        <v>0.11</v>
      </c>
      <c r="AC4" s="4">
        <v>100.8</v>
      </c>
    </row>
    <row r="5" spans="1:29" x14ac:dyDescent="0.25">
      <c r="A5" t="s">
        <v>41</v>
      </c>
      <c r="B5" s="4">
        <v>2000</v>
      </c>
      <c r="C5" s="5">
        <v>105.01</v>
      </c>
      <c r="D5" s="4">
        <v>115.1</v>
      </c>
      <c r="E5" s="4">
        <v>109</v>
      </c>
      <c r="F5" s="4">
        <v>29</v>
      </c>
      <c r="G5" s="4">
        <v>22</v>
      </c>
      <c r="H5" s="5">
        <v>105.02</v>
      </c>
      <c r="I5" s="6">
        <v>6.194</v>
      </c>
      <c r="J5" s="5">
        <v>14.39</v>
      </c>
      <c r="K5" s="5"/>
      <c r="L5" s="7">
        <v>0.28160000000000002</v>
      </c>
      <c r="N5" s="4">
        <v>113.3</v>
      </c>
      <c r="O5" s="4">
        <v>111.6</v>
      </c>
      <c r="P5" s="4">
        <v>26</v>
      </c>
      <c r="Q5" s="4">
        <v>47.3</v>
      </c>
      <c r="R5" s="4">
        <v>40</v>
      </c>
      <c r="S5" s="4"/>
      <c r="T5" s="4">
        <v>112.7</v>
      </c>
      <c r="U5" s="5">
        <v>0.05</v>
      </c>
      <c r="V5" s="4">
        <v>109.6</v>
      </c>
      <c r="W5" s="4">
        <v>403.8</v>
      </c>
      <c r="X5" s="4">
        <v>57.3</v>
      </c>
      <c r="Y5" s="4">
        <v>271.39999999999998</v>
      </c>
      <c r="Z5" s="4">
        <v>80</v>
      </c>
      <c r="AA5" s="4">
        <v>11.3</v>
      </c>
      <c r="AB5" s="5">
        <v>0.11</v>
      </c>
      <c r="AC5" s="4">
        <v>100.8</v>
      </c>
    </row>
    <row r="6" spans="1:29" x14ac:dyDescent="0.25">
      <c r="A6" t="s">
        <v>42</v>
      </c>
      <c r="B6" s="4">
        <v>2000</v>
      </c>
      <c r="C6" s="5">
        <v>104.99</v>
      </c>
      <c r="D6" s="4">
        <v>115</v>
      </c>
      <c r="E6" s="4">
        <v>109</v>
      </c>
      <c r="F6" s="4">
        <v>29</v>
      </c>
      <c r="G6" s="4">
        <v>22.1</v>
      </c>
      <c r="H6" s="5">
        <v>105.01</v>
      </c>
      <c r="I6" s="6">
        <v>6.1909999999999998</v>
      </c>
      <c r="J6" s="5">
        <v>14.39</v>
      </c>
      <c r="K6" s="5"/>
      <c r="L6" s="7">
        <v>0.28149999999999997</v>
      </c>
      <c r="N6" s="4">
        <v>113.1</v>
      </c>
      <c r="O6" s="4">
        <v>111.6</v>
      </c>
      <c r="P6" s="4">
        <v>26</v>
      </c>
      <c r="Q6" s="4">
        <v>47.4</v>
      </c>
      <c r="R6" s="4">
        <v>40.1</v>
      </c>
      <c r="S6" s="4"/>
      <c r="T6" s="4">
        <v>112.5</v>
      </c>
      <c r="U6" s="5">
        <v>0.05</v>
      </c>
      <c r="V6" s="4">
        <v>109.6</v>
      </c>
      <c r="W6" s="4">
        <v>403.8</v>
      </c>
      <c r="X6" s="4">
        <v>57.3</v>
      </c>
      <c r="Y6" s="4">
        <v>271.5</v>
      </c>
      <c r="Z6" s="4">
        <v>80</v>
      </c>
      <c r="AA6" s="4">
        <v>11.3</v>
      </c>
      <c r="AB6" s="5">
        <v>0.11</v>
      </c>
      <c r="AC6" s="4">
        <v>100.8</v>
      </c>
    </row>
    <row r="7" spans="1:29" x14ac:dyDescent="0.25">
      <c r="A7" t="s">
        <v>43</v>
      </c>
      <c r="B7" s="4">
        <v>2000</v>
      </c>
      <c r="C7" s="5">
        <v>105</v>
      </c>
      <c r="D7" s="4">
        <v>115</v>
      </c>
      <c r="E7" s="4">
        <v>109</v>
      </c>
      <c r="F7" s="4">
        <v>29</v>
      </c>
      <c r="G7" s="4">
        <v>22.1</v>
      </c>
      <c r="H7" s="5">
        <v>105</v>
      </c>
      <c r="I7" s="6">
        <v>6.1929999999999996</v>
      </c>
      <c r="J7" s="5">
        <v>14.39</v>
      </c>
      <c r="K7" s="5"/>
      <c r="L7" s="7">
        <v>0.28160000000000002</v>
      </c>
      <c r="N7" s="4">
        <v>113.3</v>
      </c>
      <c r="O7" s="4">
        <v>111.6</v>
      </c>
      <c r="P7" s="4">
        <v>26</v>
      </c>
      <c r="Q7" s="4">
        <v>47.4</v>
      </c>
      <c r="R7" s="4">
        <v>40</v>
      </c>
      <c r="S7" s="4"/>
      <c r="T7" s="4">
        <v>112.6</v>
      </c>
      <c r="U7" s="5">
        <v>0.05</v>
      </c>
      <c r="V7" s="4">
        <v>109.6</v>
      </c>
      <c r="W7" s="4">
        <v>403.8</v>
      </c>
      <c r="X7" s="4">
        <v>57.3</v>
      </c>
      <c r="Y7" s="4">
        <v>271.39999999999998</v>
      </c>
      <c r="Z7" s="4">
        <v>79.900000000000006</v>
      </c>
      <c r="AA7" s="4">
        <v>11.3</v>
      </c>
      <c r="AB7" s="5">
        <v>0.11</v>
      </c>
      <c r="AC7" s="4">
        <v>100.8</v>
      </c>
    </row>
    <row r="8" spans="1:29" x14ac:dyDescent="0.25">
      <c r="A8" t="s">
        <v>44</v>
      </c>
      <c r="B8" s="4">
        <v>1999.8</v>
      </c>
      <c r="C8" s="5">
        <v>105.01</v>
      </c>
      <c r="D8" s="4">
        <v>115</v>
      </c>
      <c r="E8" s="4">
        <v>109</v>
      </c>
      <c r="F8" s="4">
        <v>29</v>
      </c>
      <c r="G8" s="4">
        <v>22.1</v>
      </c>
      <c r="H8" s="5">
        <v>104.99</v>
      </c>
      <c r="I8" s="6">
        <v>6.1929999999999996</v>
      </c>
      <c r="J8" s="5">
        <v>14.39</v>
      </c>
      <c r="K8" s="5"/>
      <c r="L8" s="7">
        <v>0.28160000000000002</v>
      </c>
      <c r="N8" s="4">
        <v>113.2</v>
      </c>
      <c r="O8" s="4">
        <v>111.6</v>
      </c>
      <c r="P8" s="4">
        <v>26</v>
      </c>
      <c r="Q8" s="4">
        <v>47.5</v>
      </c>
      <c r="R8" s="4">
        <v>40.1</v>
      </c>
      <c r="S8" s="4"/>
      <c r="T8" s="4">
        <v>112.7</v>
      </c>
      <c r="U8" s="5">
        <v>0.05</v>
      </c>
      <c r="V8" s="4">
        <v>109.6</v>
      </c>
      <c r="W8" s="4">
        <v>403.8</v>
      </c>
      <c r="X8" s="4">
        <v>57.3</v>
      </c>
      <c r="Y8" s="4">
        <v>271.3</v>
      </c>
      <c r="Z8" s="4">
        <v>79.900000000000006</v>
      </c>
      <c r="AA8" s="4">
        <v>11.3</v>
      </c>
      <c r="AB8" s="5">
        <v>0.11</v>
      </c>
      <c r="AC8" s="4">
        <v>100.8</v>
      </c>
    </row>
    <row r="9" spans="1:29" x14ac:dyDescent="0.25">
      <c r="A9" t="s">
        <v>45</v>
      </c>
      <c r="B9" s="4">
        <v>1999.9</v>
      </c>
      <c r="C9" s="5">
        <v>104.99</v>
      </c>
      <c r="D9" s="4">
        <v>114.9</v>
      </c>
      <c r="E9" s="4">
        <v>109</v>
      </c>
      <c r="F9" s="4">
        <v>29</v>
      </c>
      <c r="G9" s="4">
        <v>22</v>
      </c>
      <c r="H9" s="5">
        <v>105.01</v>
      </c>
      <c r="I9" s="6">
        <v>6.1909999999999998</v>
      </c>
      <c r="J9" s="5">
        <v>14.39</v>
      </c>
      <c r="K9" s="5"/>
      <c r="L9" s="7">
        <v>0.28160000000000002</v>
      </c>
      <c r="N9" s="4">
        <v>113.2</v>
      </c>
      <c r="O9" s="4">
        <v>111.6</v>
      </c>
      <c r="P9" s="4">
        <v>26</v>
      </c>
      <c r="Q9" s="4">
        <v>47.4</v>
      </c>
      <c r="R9" s="4">
        <v>40</v>
      </c>
      <c r="S9" s="4"/>
      <c r="T9" s="4">
        <v>112.4</v>
      </c>
      <c r="U9" s="5">
        <v>0.05</v>
      </c>
      <c r="V9" s="4">
        <v>109.6</v>
      </c>
      <c r="W9" s="4">
        <v>403.8</v>
      </c>
      <c r="X9" s="4">
        <v>57.3</v>
      </c>
      <c r="Y9" s="4">
        <v>271.39999999999998</v>
      </c>
      <c r="Z9" s="4">
        <v>80</v>
      </c>
      <c r="AA9" s="4">
        <v>11.2</v>
      </c>
      <c r="AB9" s="5">
        <v>0.11</v>
      </c>
      <c r="AC9" s="4">
        <v>100.8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6.1929999999999996</v>
      </c>
      <c r="J10" s="5">
        <v>14.39</v>
      </c>
      <c r="K10" s="5">
        <v>5.9999999999998721E-2</v>
      </c>
      <c r="L10" s="8">
        <v>0.28160000000000002</v>
      </c>
      <c r="N10" s="4">
        <v>113.2</v>
      </c>
      <c r="O10" s="4">
        <v>111.6</v>
      </c>
      <c r="P10" s="4">
        <v>26</v>
      </c>
      <c r="Q10" s="4">
        <v>47.4</v>
      </c>
      <c r="R10" s="4">
        <v>40</v>
      </c>
      <c r="S10" s="4">
        <v>0.10000000000000142</v>
      </c>
      <c r="T10" s="4">
        <v>112.6</v>
      </c>
      <c r="U10" s="5">
        <v>0.05</v>
      </c>
      <c r="V10" s="4">
        <v>109.6</v>
      </c>
      <c r="W10" s="4">
        <v>403.8</v>
      </c>
      <c r="X10" s="4">
        <v>57.3</v>
      </c>
      <c r="Y10" s="4">
        <v>271.39999999999998</v>
      </c>
      <c r="Z10" s="4">
        <v>80</v>
      </c>
      <c r="AA10" s="4">
        <v>11.3</v>
      </c>
      <c r="AB10" s="5">
        <v>0.11</v>
      </c>
      <c r="AC10" s="4">
        <v>100.8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5.7735026918972241E-5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2.0502495354748664E-2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104.98</v>
      </c>
      <c r="I16" s="6">
        <v>6.4569999999999999</v>
      </c>
      <c r="J16" s="5">
        <v>14.39</v>
      </c>
      <c r="K16" s="5"/>
      <c r="L16" s="7">
        <v>0.29360000000000003</v>
      </c>
      <c r="N16" s="4">
        <v>58.2</v>
      </c>
      <c r="O16" s="4">
        <v>67.7</v>
      </c>
      <c r="P16" s="4">
        <v>26</v>
      </c>
      <c r="Q16" s="4">
        <v>47.4</v>
      </c>
      <c r="R16" s="4">
        <v>40</v>
      </c>
      <c r="S16" s="4"/>
      <c r="T16" s="4">
        <v>57.5</v>
      </c>
      <c r="U16" s="5">
        <v>0.05</v>
      </c>
      <c r="V16" s="4">
        <v>109.4</v>
      </c>
      <c r="W16" s="4">
        <v>403.7</v>
      </c>
      <c r="X16" s="4">
        <v>56.7</v>
      </c>
      <c r="Y16" s="4">
        <v>514.9</v>
      </c>
      <c r="Z16" s="4">
        <v>80</v>
      </c>
      <c r="AA16" s="4">
        <v>11.4</v>
      </c>
      <c r="AB16" s="5">
        <v>0.1</v>
      </c>
      <c r="AC16" s="4">
        <v>100.7</v>
      </c>
    </row>
    <row r="17" spans="1:29" x14ac:dyDescent="0.25">
      <c r="A17" t="s">
        <v>41</v>
      </c>
      <c r="B17" s="4">
        <v>1999.9</v>
      </c>
      <c r="C17" s="5">
        <v>105.01</v>
      </c>
      <c r="D17" s="4">
        <v>65</v>
      </c>
      <c r="E17" s="4">
        <v>65</v>
      </c>
      <c r="F17" s="4">
        <v>29</v>
      </c>
      <c r="G17" s="4">
        <v>22</v>
      </c>
      <c r="H17" s="5">
        <v>104.99</v>
      </c>
      <c r="I17" s="6">
        <v>6.4569999999999999</v>
      </c>
      <c r="J17" s="5">
        <v>14.4</v>
      </c>
      <c r="K17" s="5"/>
      <c r="L17" s="7">
        <v>0.29360000000000003</v>
      </c>
      <c r="N17" s="4">
        <v>58.2</v>
      </c>
      <c r="O17" s="4">
        <v>67.7</v>
      </c>
      <c r="P17" s="4">
        <v>26</v>
      </c>
      <c r="Q17" s="4">
        <v>47.4</v>
      </c>
      <c r="R17" s="4">
        <v>40.1</v>
      </c>
      <c r="S17" s="4"/>
      <c r="T17" s="4">
        <v>57.6</v>
      </c>
      <c r="U17" s="5">
        <v>0.05</v>
      </c>
      <c r="V17" s="4">
        <v>109.4</v>
      </c>
      <c r="W17" s="4">
        <v>403.7</v>
      </c>
      <c r="X17" s="4">
        <v>56.7</v>
      </c>
      <c r="Y17" s="4">
        <v>514.6</v>
      </c>
      <c r="Z17" s="4">
        <v>80</v>
      </c>
      <c r="AA17" s="4">
        <v>11.3</v>
      </c>
      <c r="AB17" s="5">
        <v>0.1</v>
      </c>
      <c r="AC17" s="4">
        <v>100.7</v>
      </c>
    </row>
    <row r="18" spans="1:29" x14ac:dyDescent="0.25">
      <c r="A18" t="s">
        <v>42</v>
      </c>
      <c r="B18" s="4">
        <v>2000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105.02</v>
      </c>
      <c r="I18" s="6">
        <v>6.4580000000000002</v>
      </c>
      <c r="J18" s="5">
        <v>14.39</v>
      </c>
      <c r="K18" s="5"/>
      <c r="L18" s="7">
        <v>0.29360000000000003</v>
      </c>
      <c r="N18" s="4">
        <v>58.2</v>
      </c>
      <c r="O18" s="4">
        <v>67.7</v>
      </c>
      <c r="P18" s="4">
        <v>26</v>
      </c>
      <c r="Q18" s="4">
        <v>47.4</v>
      </c>
      <c r="R18" s="4">
        <v>40.1</v>
      </c>
      <c r="S18" s="4"/>
      <c r="T18" s="4">
        <v>57.5</v>
      </c>
      <c r="U18" s="5">
        <v>0.05</v>
      </c>
      <c r="V18" s="4">
        <v>109.4</v>
      </c>
      <c r="W18" s="4">
        <v>403.7</v>
      </c>
      <c r="X18" s="4">
        <v>56.7</v>
      </c>
      <c r="Y18" s="4">
        <v>514.29999999999995</v>
      </c>
      <c r="Z18" s="4">
        <v>80</v>
      </c>
      <c r="AA18" s="4">
        <v>11.4</v>
      </c>
      <c r="AB18" s="5">
        <v>0.1</v>
      </c>
      <c r="AC18" s="4">
        <v>100.7</v>
      </c>
    </row>
    <row r="19" spans="1:29" x14ac:dyDescent="0.25">
      <c r="A19" t="s">
        <v>43</v>
      </c>
      <c r="B19" s="4">
        <v>1999.9</v>
      </c>
      <c r="C19" s="5">
        <v>105</v>
      </c>
      <c r="D19" s="4">
        <v>65</v>
      </c>
      <c r="E19" s="4">
        <v>65</v>
      </c>
      <c r="F19" s="4">
        <v>29</v>
      </c>
      <c r="G19" s="4">
        <v>21.9</v>
      </c>
      <c r="H19" s="5">
        <v>104.97</v>
      </c>
      <c r="I19" s="6">
        <v>6.4509999999999996</v>
      </c>
      <c r="J19" s="5">
        <v>14.4</v>
      </c>
      <c r="K19" s="5"/>
      <c r="L19" s="7">
        <v>0.29339999999999999</v>
      </c>
      <c r="N19" s="4">
        <v>58.2</v>
      </c>
      <c r="O19" s="4">
        <v>67.7</v>
      </c>
      <c r="P19" s="4">
        <v>26</v>
      </c>
      <c r="Q19" s="4">
        <v>47.3</v>
      </c>
      <c r="R19" s="4">
        <v>40.1</v>
      </c>
      <c r="S19" s="4"/>
      <c r="T19" s="4">
        <v>57.5</v>
      </c>
      <c r="U19" s="5">
        <v>0.05</v>
      </c>
      <c r="V19" s="4">
        <v>109.4</v>
      </c>
      <c r="W19" s="4">
        <v>403.8</v>
      </c>
      <c r="X19" s="4">
        <v>56.6</v>
      </c>
      <c r="Y19" s="4">
        <v>514</v>
      </c>
      <c r="Z19" s="4">
        <v>80.099999999999994</v>
      </c>
      <c r="AA19" s="4">
        <v>11.4</v>
      </c>
      <c r="AB19" s="5">
        <v>0.1</v>
      </c>
      <c r="AC19" s="4">
        <v>100.6</v>
      </c>
    </row>
    <row r="20" spans="1:29" x14ac:dyDescent="0.25">
      <c r="A20" t="s">
        <v>44</v>
      </c>
      <c r="B20" s="4">
        <v>1999.9</v>
      </c>
      <c r="C20" s="5">
        <v>105</v>
      </c>
      <c r="D20" s="4">
        <v>65</v>
      </c>
      <c r="E20" s="4">
        <v>65</v>
      </c>
      <c r="F20" s="4">
        <v>29</v>
      </c>
      <c r="G20" s="4">
        <v>21.9</v>
      </c>
      <c r="H20" s="5">
        <v>105.04</v>
      </c>
      <c r="I20" s="6">
        <v>6.45</v>
      </c>
      <c r="J20" s="5">
        <v>14.4</v>
      </c>
      <c r="K20" s="5"/>
      <c r="L20" s="7">
        <v>0.29330000000000001</v>
      </c>
      <c r="N20" s="4">
        <v>58.1</v>
      </c>
      <c r="O20" s="4">
        <v>67.7</v>
      </c>
      <c r="P20" s="4">
        <v>26</v>
      </c>
      <c r="Q20" s="4">
        <v>47.3</v>
      </c>
      <c r="R20" s="4">
        <v>40.1</v>
      </c>
      <c r="S20" s="4"/>
      <c r="T20" s="4">
        <v>57.4</v>
      </c>
      <c r="U20" s="5">
        <v>0.05</v>
      </c>
      <c r="V20" s="4">
        <v>109.4</v>
      </c>
      <c r="W20" s="4">
        <v>403.8</v>
      </c>
      <c r="X20" s="4">
        <v>56.7</v>
      </c>
      <c r="Y20" s="4">
        <v>513.70000000000005</v>
      </c>
      <c r="Z20" s="4">
        <v>80.099999999999994</v>
      </c>
      <c r="AA20" s="4">
        <v>11.4</v>
      </c>
      <c r="AB20" s="5">
        <v>0.1</v>
      </c>
      <c r="AC20" s="4">
        <v>100.6</v>
      </c>
    </row>
    <row r="21" spans="1:29" x14ac:dyDescent="0.25">
      <c r="A21" t="s">
        <v>45</v>
      </c>
      <c r="B21" s="4">
        <v>2000.1</v>
      </c>
      <c r="C21" s="5">
        <v>105.01</v>
      </c>
      <c r="D21" s="4">
        <v>65</v>
      </c>
      <c r="E21" s="4">
        <v>65</v>
      </c>
      <c r="F21" s="4">
        <v>29</v>
      </c>
      <c r="G21" s="4">
        <v>22</v>
      </c>
      <c r="H21" s="5">
        <v>104.98</v>
      </c>
      <c r="I21" s="6">
        <v>6.452</v>
      </c>
      <c r="J21" s="5">
        <v>14.39</v>
      </c>
      <c r="K21" s="5"/>
      <c r="L21" s="7">
        <v>0.29330000000000001</v>
      </c>
      <c r="N21" s="4">
        <v>58.1</v>
      </c>
      <c r="O21" s="4">
        <v>67.7</v>
      </c>
      <c r="P21" s="4">
        <v>26</v>
      </c>
      <c r="Q21" s="4">
        <v>47.2</v>
      </c>
      <c r="R21" s="4">
        <v>40.1</v>
      </c>
      <c r="S21" s="4"/>
      <c r="T21" s="4">
        <v>57.4</v>
      </c>
      <c r="U21" s="5">
        <v>0.05</v>
      </c>
      <c r="V21" s="4">
        <v>109.4</v>
      </c>
      <c r="W21" s="4">
        <v>403.8</v>
      </c>
      <c r="X21" s="4">
        <v>56.6</v>
      </c>
      <c r="Y21" s="4">
        <v>513.5</v>
      </c>
      <c r="Z21" s="4">
        <v>80.099999999999994</v>
      </c>
      <c r="AA21" s="4">
        <v>11.4</v>
      </c>
      <c r="AB21" s="5">
        <v>0.1</v>
      </c>
      <c r="AC21" s="4">
        <v>100.7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6.4539999999999997</v>
      </c>
      <c r="J22" s="5">
        <v>14.4</v>
      </c>
      <c r="K22" s="5">
        <v>4.9999999999998934E-2</v>
      </c>
      <c r="L22" s="8">
        <v>0.29347000000000001</v>
      </c>
      <c r="N22" s="4">
        <v>58.2</v>
      </c>
      <c r="O22" s="4">
        <v>67.7</v>
      </c>
      <c r="P22" s="4">
        <v>26</v>
      </c>
      <c r="Q22" s="4">
        <v>47.3</v>
      </c>
      <c r="R22" s="4">
        <v>40.1</v>
      </c>
      <c r="S22" s="4">
        <v>0</v>
      </c>
      <c r="T22" s="4">
        <v>57.5</v>
      </c>
      <c r="U22" s="5">
        <v>0.05</v>
      </c>
      <c r="V22" s="4">
        <v>109.4</v>
      </c>
      <c r="W22" s="4">
        <v>403.8</v>
      </c>
      <c r="X22" s="4">
        <v>56.7</v>
      </c>
      <c r="Y22" s="4">
        <v>514.20000000000005</v>
      </c>
      <c r="Z22" s="4">
        <v>80</v>
      </c>
      <c r="AA22" s="4">
        <v>11.4</v>
      </c>
      <c r="AB22" s="5">
        <v>0.1</v>
      </c>
      <c r="AC22" s="4">
        <v>100.7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1.3743685418726715E-4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4.6831653725173665E-2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1500.1</v>
      </c>
      <c r="C28" s="5">
        <v>104.99</v>
      </c>
      <c r="D28" s="4">
        <v>115</v>
      </c>
      <c r="E28" s="4">
        <v>109.1</v>
      </c>
      <c r="F28" s="4">
        <v>29</v>
      </c>
      <c r="G28" s="4">
        <v>22.1</v>
      </c>
      <c r="H28" s="5">
        <v>105</v>
      </c>
      <c r="I28" s="6">
        <v>4.7130000000000001</v>
      </c>
      <c r="J28" s="5">
        <v>14.4</v>
      </c>
      <c r="K28" s="5"/>
      <c r="L28" s="7">
        <v>0.2858</v>
      </c>
      <c r="N28" s="4">
        <v>115.6</v>
      </c>
      <c r="O28" s="4">
        <v>111.4</v>
      </c>
      <c r="P28" s="4">
        <v>26</v>
      </c>
      <c r="Q28" s="4">
        <v>47.1</v>
      </c>
      <c r="R28" s="4">
        <v>40</v>
      </c>
      <c r="S28" s="4"/>
      <c r="T28" s="4">
        <v>116.3</v>
      </c>
      <c r="U28" s="5">
        <v>0.05</v>
      </c>
      <c r="V28" s="4">
        <v>110</v>
      </c>
      <c r="W28" s="4">
        <v>404</v>
      </c>
      <c r="X28" s="4">
        <v>58.7</v>
      </c>
      <c r="Y28" s="4">
        <v>246</v>
      </c>
      <c r="Z28" s="4">
        <v>80</v>
      </c>
      <c r="AA28" s="4">
        <v>11.5</v>
      </c>
      <c r="AB28" s="5">
        <v>0.11</v>
      </c>
      <c r="AC28" s="4">
        <v>100.5</v>
      </c>
    </row>
    <row r="29" spans="1:29" x14ac:dyDescent="0.25">
      <c r="A29" t="s">
        <v>41</v>
      </c>
      <c r="B29" s="4">
        <v>1499.9</v>
      </c>
      <c r="C29" s="5">
        <v>104.99</v>
      </c>
      <c r="D29" s="4">
        <v>115</v>
      </c>
      <c r="E29" s="4">
        <v>109</v>
      </c>
      <c r="F29" s="4">
        <v>29</v>
      </c>
      <c r="G29" s="4">
        <v>22</v>
      </c>
      <c r="H29" s="5">
        <v>105</v>
      </c>
      <c r="I29" s="6">
        <v>4.7149999999999999</v>
      </c>
      <c r="J29" s="5">
        <v>14.4</v>
      </c>
      <c r="K29" s="5"/>
      <c r="L29" s="7">
        <v>0.28589999999999999</v>
      </c>
      <c r="N29" s="4">
        <v>115.6</v>
      </c>
      <c r="O29" s="4">
        <v>111.3</v>
      </c>
      <c r="P29" s="4">
        <v>26</v>
      </c>
      <c r="Q29" s="4">
        <v>47.3</v>
      </c>
      <c r="R29" s="4">
        <v>40</v>
      </c>
      <c r="S29" s="4"/>
      <c r="T29" s="4">
        <v>115.7</v>
      </c>
      <c r="U29" s="5">
        <v>0.05</v>
      </c>
      <c r="V29" s="4">
        <v>110</v>
      </c>
      <c r="W29" s="4">
        <v>403.9</v>
      </c>
      <c r="X29" s="4">
        <v>58.7</v>
      </c>
      <c r="Y29" s="4">
        <v>245.9</v>
      </c>
      <c r="Z29" s="4">
        <v>79.900000000000006</v>
      </c>
      <c r="AA29" s="4">
        <v>11.2</v>
      </c>
      <c r="AB29" s="5">
        <v>0.12</v>
      </c>
      <c r="AC29" s="4">
        <v>100.5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</v>
      </c>
      <c r="F30" s="4">
        <v>29</v>
      </c>
      <c r="G30" s="4">
        <v>22</v>
      </c>
      <c r="H30" s="5">
        <v>104.98</v>
      </c>
      <c r="I30" s="6">
        <v>4.7160000000000002</v>
      </c>
      <c r="J30" s="5">
        <v>14.4</v>
      </c>
      <c r="K30" s="5"/>
      <c r="L30" s="7">
        <v>0.28589999999999999</v>
      </c>
      <c r="N30" s="4">
        <v>115.6</v>
      </c>
      <c r="O30" s="4">
        <v>111.3</v>
      </c>
      <c r="P30" s="4">
        <v>26</v>
      </c>
      <c r="Q30" s="4">
        <v>47.2</v>
      </c>
      <c r="R30" s="4">
        <v>40</v>
      </c>
      <c r="S30" s="4"/>
      <c r="T30" s="4">
        <v>115.7</v>
      </c>
      <c r="U30" s="5">
        <v>0.05</v>
      </c>
      <c r="V30" s="4">
        <v>110</v>
      </c>
      <c r="W30" s="4">
        <v>404</v>
      </c>
      <c r="X30" s="4">
        <v>58.7</v>
      </c>
      <c r="Y30" s="4">
        <v>246.1</v>
      </c>
      <c r="Z30" s="4">
        <v>80.099999999999994</v>
      </c>
      <c r="AA30" s="4">
        <v>11.3</v>
      </c>
      <c r="AB30" s="5">
        <v>0.11</v>
      </c>
      <c r="AC30" s="4">
        <v>100.4</v>
      </c>
    </row>
    <row r="31" spans="1:29" x14ac:dyDescent="0.25">
      <c r="A31" t="s">
        <v>43</v>
      </c>
      <c r="B31" s="4">
        <v>1499.8</v>
      </c>
      <c r="C31" s="5">
        <v>105</v>
      </c>
      <c r="D31" s="4">
        <v>115</v>
      </c>
      <c r="E31" s="4">
        <v>109</v>
      </c>
      <c r="F31" s="4">
        <v>29</v>
      </c>
      <c r="G31" s="4">
        <v>22</v>
      </c>
      <c r="H31" s="5">
        <v>104.99</v>
      </c>
      <c r="I31" s="6">
        <v>4.7149999999999999</v>
      </c>
      <c r="J31" s="5">
        <v>14.4</v>
      </c>
      <c r="K31" s="5"/>
      <c r="L31" s="7">
        <v>0.28589999999999999</v>
      </c>
      <c r="N31" s="4">
        <v>115.6</v>
      </c>
      <c r="O31" s="4">
        <v>111.3</v>
      </c>
      <c r="P31" s="4">
        <v>26</v>
      </c>
      <c r="Q31" s="4">
        <v>47.2</v>
      </c>
      <c r="R31" s="4">
        <v>40</v>
      </c>
      <c r="S31" s="4"/>
      <c r="T31" s="4">
        <v>115.9</v>
      </c>
      <c r="U31" s="5">
        <v>0.05</v>
      </c>
      <c r="V31" s="4">
        <v>110</v>
      </c>
      <c r="W31" s="4">
        <v>403.9</v>
      </c>
      <c r="X31" s="4">
        <v>58.7</v>
      </c>
      <c r="Y31" s="4">
        <v>246.2</v>
      </c>
      <c r="Z31" s="4">
        <v>80</v>
      </c>
      <c r="AA31" s="4">
        <v>11.5</v>
      </c>
      <c r="AB31" s="5">
        <v>0.11</v>
      </c>
      <c r="AC31" s="4">
        <v>100.4</v>
      </c>
    </row>
    <row r="32" spans="1:29" x14ac:dyDescent="0.25">
      <c r="A32" t="s">
        <v>44</v>
      </c>
      <c r="B32" s="4">
        <v>1500</v>
      </c>
      <c r="C32" s="5">
        <v>105.01</v>
      </c>
      <c r="D32" s="4">
        <v>115</v>
      </c>
      <c r="E32" s="4">
        <v>109</v>
      </c>
      <c r="F32" s="4">
        <v>29</v>
      </c>
      <c r="G32" s="4">
        <v>22</v>
      </c>
      <c r="H32" s="5">
        <v>105.02</v>
      </c>
      <c r="I32" s="6">
        <v>4.7149999999999999</v>
      </c>
      <c r="J32" s="5">
        <v>14.4</v>
      </c>
      <c r="K32" s="5"/>
      <c r="L32" s="7">
        <v>0.2858</v>
      </c>
      <c r="N32" s="4">
        <v>115.6</v>
      </c>
      <c r="O32" s="4">
        <v>111.4</v>
      </c>
      <c r="P32" s="4">
        <v>26</v>
      </c>
      <c r="Q32" s="4">
        <v>47.2</v>
      </c>
      <c r="R32" s="4">
        <v>40</v>
      </c>
      <c r="S32" s="4"/>
      <c r="T32" s="4">
        <v>116.1</v>
      </c>
      <c r="U32" s="5">
        <v>0.05</v>
      </c>
      <c r="V32" s="4">
        <v>110</v>
      </c>
      <c r="W32" s="4">
        <v>404</v>
      </c>
      <c r="X32" s="4">
        <v>58.7</v>
      </c>
      <c r="Y32" s="4">
        <v>246.1</v>
      </c>
      <c r="Z32" s="4">
        <v>79.900000000000006</v>
      </c>
      <c r="AA32" s="4">
        <v>11.5</v>
      </c>
      <c r="AB32" s="5">
        <v>0.11</v>
      </c>
      <c r="AC32" s="4">
        <v>100.4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108.9</v>
      </c>
      <c r="F33" s="4">
        <v>29</v>
      </c>
      <c r="G33" s="4">
        <v>22</v>
      </c>
      <c r="H33" s="5">
        <v>104.96</v>
      </c>
      <c r="I33" s="6">
        <v>4.7160000000000002</v>
      </c>
      <c r="J33" s="5">
        <v>14.4</v>
      </c>
      <c r="K33" s="5"/>
      <c r="L33" s="7">
        <v>0.28589999999999999</v>
      </c>
      <c r="N33" s="4">
        <v>115.6</v>
      </c>
      <c r="O33" s="4">
        <v>111.3</v>
      </c>
      <c r="P33" s="4">
        <v>26</v>
      </c>
      <c r="Q33" s="4">
        <v>47.2</v>
      </c>
      <c r="R33" s="4">
        <v>40</v>
      </c>
      <c r="S33" s="4"/>
      <c r="T33" s="4">
        <v>115.9</v>
      </c>
      <c r="U33" s="5">
        <v>0.05</v>
      </c>
      <c r="V33" s="4">
        <v>110</v>
      </c>
      <c r="W33" s="4">
        <v>404</v>
      </c>
      <c r="X33" s="4">
        <v>58.7</v>
      </c>
      <c r="Y33" s="4">
        <v>246.2</v>
      </c>
      <c r="Z33" s="4">
        <v>80</v>
      </c>
      <c r="AA33" s="4">
        <v>11.4</v>
      </c>
      <c r="AB33" s="5">
        <v>0.12</v>
      </c>
      <c r="AC33" s="4">
        <v>100.4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104.99</v>
      </c>
      <c r="I34" s="6">
        <v>4.7149999999999999</v>
      </c>
      <c r="J34" s="5">
        <v>14.4</v>
      </c>
      <c r="K34" s="5">
        <v>4.9999999999998934E-2</v>
      </c>
      <c r="L34" s="8">
        <v>0.28587000000000001</v>
      </c>
      <c r="N34" s="4">
        <v>115.6</v>
      </c>
      <c r="O34" s="4">
        <v>111.3</v>
      </c>
      <c r="P34" s="4">
        <v>26</v>
      </c>
      <c r="Q34" s="4">
        <v>47.2</v>
      </c>
      <c r="R34" s="4">
        <v>40</v>
      </c>
      <c r="S34" s="4">
        <v>0.10000000000000142</v>
      </c>
      <c r="T34" s="4">
        <v>115.9</v>
      </c>
      <c r="U34" s="5">
        <v>0.05</v>
      </c>
      <c r="V34" s="4">
        <v>110</v>
      </c>
      <c r="W34" s="4">
        <v>404</v>
      </c>
      <c r="X34" s="4">
        <v>58.7</v>
      </c>
      <c r="Y34" s="4">
        <v>246.1</v>
      </c>
      <c r="Z34" s="4">
        <v>80</v>
      </c>
      <c r="AA34" s="4">
        <v>11.4</v>
      </c>
      <c r="AB34" s="5">
        <v>0.11</v>
      </c>
      <c r="AC34" s="4">
        <v>100.4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4.7140452079097985E-5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1.6490171084443273E-2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694.4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103.95</v>
      </c>
      <c r="I40" s="6">
        <v>1.034</v>
      </c>
      <c r="J40" s="5">
        <v>14.42</v>
      </c>
      <c r="K40" s="5"/>
      <c r="L40" s="7">
        <v>0.71099999999999997</v>
      </c>
      <c r="N40" s="4">
        <v>119.5</v>
      </c>
      <c r="O40" s="4">
        <v>109.9</v>
      </c>
      <c r="P40" s="4">
        <v>26</v>
      </c>
      <c r="Q40" s="4">
        <v>46.5</v>
      </c>
      <c r="R40" s="4">
        <v>40</v>
      </c>
      <c r="S40" s="4"/>
      <c r="T40" s="4">
        <v>152</v>
      </c>
      <c r="U40" s="5">
        <v>0.05</v>
      </c>
      <c r="V40" s="4">
        <v>111</v>
      </c>
      <c r="W40" s="4">
        <v>404.2</v>
      </c>
      <c r="X40" s="4">
        <v>34.5</v>
      </c>
      <c r="Y40" s="4">
        <v>137.80000000000001</v>
      </c>
      <c r="Z40" s="4">
        <v>80</v>
      </c>
      <c r="AA40" s="4">
        <v>11.3</v>
      </c>
      <c r="AB40" s="5">
        <v>7.0000000000000007E-2</v>
      </c>
      <c r="AC40" s="4">
        <v>100.2</v>
      </c>
    </row>
    <row r="41" spans="1:29" x14ac:dyDescent="0.25">
      <c r="A41" t="s">
        <v>41</v>
      </c>
      <c r="B41" s="4">
        <v>695.6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103.98</v>
      </c>
      <c r="I41" s="6">
        <v>1.0369999999999999</v>
      </c>
      <c r="J41" s="5">
        <v>14.43</v>
      </c>
      <c r="K41" s="5"/>
      <c r="L41" s="7">
        <v>0.71179999999999999</v>
      </c>
      <c r="N41" s="4">
        <v>119.5</v>
      </c>
      <c r="O41" s="4">
        <v>109.9</v>
      </c>
      <c r="P41" s="4">
        <v>26</v>
      </c>
      <c r="Q41" s="4">
        <v>46.5</v>
      </c>
      <c r="R41" s="4">
        <v>40</v>
      </c>
      <c r="S41" s="4"/>
      <c r="T41" s="4">
        <v>152</v>
      </c>
      <c r="U41" s="5">
        <v>0.05</v>
      </c>
      <c r="V41" s="4">
        <v>111</v>
      </c>
      <c r="W41" s="4">
        <v>404.2</v>
      </c>
      <c r="X41" s="4">
        <v>34.5</v>
      </c>
      <c r="Y41" s="4">
        <v>138.19999999999999</v>
      </c>
      <c r="Z41" s="4">
        <v>80</v>
      </c>
      <c r="AA41" s="4">
        <v>11.3</v>
      </c>
      <c r="AB41" s="5">
        <v>7.0000000000000007E-2</v>
      </c>
      <c r="AC41" s="4">
        <v>100.2</v>
      </c>
    </row>
    <row r="42" spans="1:29" x14ac:dyDescent="0.25">
      <c r="A42" t="s">
        <v>42</v>
      </c>
      <c r="B42" s="4">
        <v>694.4</v>
      </c>
      <c r="C42" s="5">
        <v>20</v>
      </c>
      <c r="D42" s="4">
        <v>115</v>
      </c>
      <c r="E42" s="4">
        <v>109</v>
      </c>
      <c r="F42" s="4">
        <v>29.1</v>
      </c>
      <c r="G42" s="4">
        <v>22</v>
      </c>
      <c r="H42" s="5">
        <v>103.96</v>
      </c>
      <c r="I42" s="6">
        <v>1.0349999999999999</v>
      </c>
      <c r="J42" s="5">
        <v>14.42</v>
      </c>
      <c r="K42" s="5"/>
      <c r="L42" s="7">
        <v>0.7117</v>
      </c>
      <c r="N42" s="4">
        <v>119.5</v>
      </c>
      <c r="O42" s="4">
        <v>109.9</v>
      </c>
      <c r="P42" s="4">
        <v>26</v>
      </c>
      <c r="Q42" s="4">
        <v>46.6</v>
      </c>
      <c r="R42" s="4">
        <v>40</v>
      </c>
      <c r="S42" s="4"/>
      <c r="T42" s="4">
        <v>152.1</v>
      </c>
      <c r="U42" s="5">
        <v>0.05</v>
      </c>
      <c r="V42" s="4">
        <v>111</v>
      </c>
      <c r="W42" s="4">
        <v>404.2</v>
      </c>
      <c r="X42" s="4">
        <v>34.5</v>
      </c>
      <c r="Y42" s="4">
        <v>138</v>
      </c>
      <c r="Z42" s="4">
        <v>80</v>
      </c>
      <c r="AA42" s="4">
        <v>11.3</v>
      </c>
      <c r="AB42" s="5">
        <v>7.0000000000000007E-2</v>
      </c>
      <c r="AC42" s="4">
        <v>100.2</v>
      </c>
    </row>
    <row r="43" spans="1:29" x14ac:dyDescent="0.25">
      <c r="A43" t="s">
        <v>43</v>
      </c>
      <c r="B43" s="4">
        <v>695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104.06</v>
      </c>
      <c r="I43" s="6">
        <v>1.0349999999999999</v>
      </c>
      <c r="J43" s="5">
        <v>14.42</v>
      </c>
      <c r="K43" s="5"/>
      <c r="L43" s="7">
        <v>0.71099999999999997</v>
      </c>
      <c r="N43" s="4">
        <v>119.5</v>
      </c>
      <c r="O43" s="4">
        <v>109.9</v>
      </c>
      <c r="P43" s="4">
        <v>26</v>
      </c>
      <c r="Q43" s="4">
        <v>46.6</v>
      </c>
      <c r="R43" s="4">
        <v>40</v>
      </c>
      <c r="S43" s="4"/>
      <c r="T43" s="4">
        <v>152.1</v>
      </c>
      <c r="U43" s="5">
        <v>0.05</v>
      </c>
      <c r="V43" s="4">
        <v>111</v>
      </c>
      <c r="W43" s="4">
        <v>404.3</v>
      </c>
      <c r="X43" s="4">
        <v>34.5</v>
      </c>
      <c r="Y43" s="4">
        <v>138</v>
      </c>
      <c r="Z43" s="4">
        <v>79.900000000000006</v>
      </c>
      <c r="AA43" s="4">
        <v>11.5</v>
      </c>
      <c r="AB43" s="5">
        <v>7.0000000000000007E-2</v>
      </c>
      <c r="AC43" s="4">
        <v>100.2</v>
      </c>
    </row>
    <row r="44" spans="1:29" x14ac:dyDescent="0.25">
      <c r="A44" t="s">
        <v>44</v>
      </c>
      <c r="B44" s="4">
        <v>695.2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104.06</v>
      </c>
      <c r="I44" s="6">
        <v>1.036</v>
      </c>
      <c r="J44" s="5">
        <v>14.43</v>
      </c>
      <c r="K44" s="5"/>
      <c r="L44" s="7">
        <v>0.71150000000000002</v>
      </c>
      <c r="N44" s="4">
        <v>119.5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152.1</v>
      </c>
      <c r="U44" s="5">
        <v>0.05</v>
      </c>
      <c r="V44" s="4">
        <v>111</v>
      </c>
      <c r="W44" s="4">
        <v>404.2</v>
      </c>
      <c r="X44" s="4">
        <v>34.5</v>
      </c>
      <c r="Y44" s="4">
        <v>138.30000000000001</v>
      </c>
      <c r="Z44" s="4">
        <v>79.900000000000006</v>
      </c>
      <c r="AA44" s="4">
        <v>11.4</v>
      </c>
      <c r="AB44" s="5">
        <v>7.0000000000000007E-2</v>
      </c>
      <c r="AC44" s="4">
        <v>100.2</v>
      </c>
    </row>
    <row r="45" spans="1:29" x14ac:dyDescent="0.25">
      <c r="A45" t="s">
        <v>45</v>
      </c>
      <c r="B45" s="4">
        <v>695.1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104.03</v>
      </c>
      <c r="I45" s="6">
        <v>1.0369999999999999</v>
      </c>
      <c r="J45" s="5">
        <v>14.42</v>
      </c>
      <c r="K45" s="5"/>
      <c r="L45" s="7">
        <v>0.71230000000000004</v>
      </c>
      <c r="N45" s="4">
        <v>119.5</v>
      </c>
      <c r="O45" s="4">
        <v>109.9</v>
      </c>
      <c r="P45" s="4">
        <v>26</v>
      </c>
      <c r="Q45" s="4">
        <v>46.6</v>
      </c>
      <c r="R45" s="4">
        <v>40</v>
      </c>
      <c r="S45" s="4"/>
      <c r="T45" s="4">
        <v>152.30000000000001</v>
      </c>
      <c r="U45" s="5">
        <v>0.05</v>
      </c>
      <c r="V45" s="4">
        <v>111</v>
      </c>
      <c r="W45" s="4">
        <v>404.2</v>
      </c>
      <c r="X45" s="4">
        <v>34.5</v>
      </c>
      <c r="Y45" s="4">
        <v>138.19999999999999</v>
      </c>
      <c r="Z45" s="4">
        <v>79.900000000000006</v>
      </c>
      <c r="AA45" s="4">
        <v>11.5</v>
      </c>
      <c r="AB45" s="5">
        <v>7.0000000000000007E-2</v>
      </c>
      <c r="AC45" s="4">
        <v>100.1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104.01</v>
      </c>
      <c r="I46" s="6">
        <v>1.036</v>
      </c>
      <c r="J46" s="5">
        <v>14.42</v>
      </c>
      <c r="K46" s="5">
        <v>2.9999999999999361E-2</v>
      </c>
      <c r="L46" s="8">
        <v>0.71155000000000002</v>
      </c>
      <c r="N46" s="4">
        <v>119.5</v>
      </c>
      <c r="O46" s="4">
        <v>109.9</v>
      </c>
      <c r="P46" s="4">
        <v>26</v>
      </c>
      <c r="Q46" s="4">
        <v>46.6</v>
      </c>
      <c r="R46" s="4">
        <v>40</v>
      </c>
      <c r="S46" s="4">
        <v>0.10000000000000142</v>
      </c>
      <c r="T46" s="4">
        <v>152.1</v>
      </c>
      <c r="U46" s="5">
        <v>0.05</v>
      </c>
      <c r="V46" s="4">
        <v>111</v>
      </c>
      <c r="W46" s="4">
        <v>404.2</v>
      </c>
      <c r="X46" s="4">
        <v>34.5</v>
      </c>
      <c r="Y46" s="4">
        <v>138.1</v>
      </c>
      <c r="Z46" s="4">
        <v>80</v>
      </c>
      <c r="AA46" s="4">
        <v>11.4</v>
      </c>
      <c r="AB46" s="5">
        <v>7.0000000000000007E-2</v>
      </c>
      <c r="AC46" s="4">
        <v>100.2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4.5734742446709931E-4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6.4274811955182254E-2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695.1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103.99</v>
      </c>
      <c r="I52" s="6">
        <v>1.288</v>
      </c>
      <c r="J52" s="5">
        <v>14.44</v>
      </c>
      <c r="K52" s="5"/>
      <c r="L52" s="7">
        <v>0.88470000000000004</v>
      </c>
      <c r="N52" s="4">
        <v>32.9</v>
      </c>
      <c r="O52" s="4">
        <v>36.1</v>
      </c>
      <c r="P52" s="4">
        <v>26</v>
      </c>
      <c r="Q52" s="4">
        <v>46.7</v>
      </c>
      <c r="R52" s="4">
        <v>40</v>
      </c>
      <c r="T52" s="4">
        <v>32.299999999999997</v>
      </c>
      <c r="U52" s="5">
        <v>0.05</v>
      </c>
      <c r="V52" s="4">
        <v>110.8</v>
      </c>
      <c r="W52" s="4">
        <v>404.2</v>
      </c>
      <c r="X52" s="4">
        <v>36</v>
      </c>
      <c r="Y52" s="4">
        <v>525.1</v>
      </c>
      <c r="Z52" s="4">
        <v>80</v>
      </c>
      <c r="AA52" s="4">
        <v>11.4</v>
      </c>
      <c r="AB52" s="5">
        <v>0.08</v>
      </c>
      <c r="AC52" s="4">
        <v>99.8</v>
      </c>
    </row>
    <row r="53" spans="1:29" x14ac:dyDescent="0.25">
      <c r="A53" t="s">
        <v>41</v>
      </c>
      <c r="B53" s="4">
        <v>694.7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103.99</v>
      </c>
      <c r="I53" s="6">
        <v>1.2829999999999999</v>
      </c>
      <c r="J53" s="5">
        <v>14.44</v>
      </c>
      <c r="K53" s="5"/>
      <c r="L53" s="7">
        <v>0.88180000000000003</v>
      </c>
      <c r="N53" s="4">
        <v>32.9</v>
      </c>
      <c r="O53" s="4">
        <v>36.1</v>
      </c>
      <c r="P53" s="4">
        <v>26</v>
      </c>
      <c r="Q53" s="4">
        <v>46.7</v>
      </c>
      <c r="R53" s="4">
        <v>40</v>
      </c>
      <c r="T53" s="4">
        <v>32.299999999999997</v>
      </c>
      <c r="U53" s="5">
        <v>0.05</v>
      </c>
      <c r="V53" s="4">
        <v>110.8</v>
      </c>
      <c r="W53" s="4">
        <v>404.2</v>
      </c>
      <c r="X53" s="4">
        <v>36</v>
      </c>
      <c r="Y53" s="4">
        <v>525</v>
      </c>
      <c r="Z53" s="4">
        <v>80</v>
      </c>
      <c r="AA53" s="4">
        <v>11.8</v>
      </c>
      <c r="AB53" s="5">
        <v>0.08</v>
      </c>
      <c r="AC53" s="4">
        <v>99.8</v>
      </c>
    </row>
    <row r="54" spans="1:29" x14ac:dyDescent="0.25">
      <c r="A54" t="s">
        <v>42</v>
      </c>
      <c r="B54" s="4">
        <v>695.1</v>
      </c>
      <c r="C54" s="5">
        <v>20</v>
      </c>
      <c r="D54" s="4">
        <v>35</v>
      </c>
      <c r="E54" s="4">
        <v>35</v>
      </c>
      <c r="F54" s="4">
        <v>29</v>
      </c>
      <c r="G54" s="4">
        <v>22</v>
      </c>
      <c r="H54" s="5">
        <v>103.98</v>
      </c>
      <c r="I54" s="6">
        <v>1.2869999999999999</v>
      </c>
      <c r="J54" s="5">
        <v>14.44</v>
      </c>
      <c r="K54" s="5"/>
      <c r="L54" s="7">
        <v>0.88400000000000001</v>
      </c>
      <c r="N54" s="4">
        <v>32.9</v>
      </c>
      <c r="O54" s="4">
        <v>36.1</v>
      </c>
      <c r="P54" s="4">
        <v>26</v>
      </c>
      <c r="Q54" s="4">
        <v>46.8</v>
      </c>
      <c r="R54" s="4">
        <v>40</v>
      </c>
      <c r="T54" s="4">
        <v>32.299999999999997</v>
      </c>
      <c r="U54" s="5">
        <v>0.05</v>
      </c>
      <c r="V54" s="4">
        <v>110.8</v>
      </c>
      <c r="W54" s="4">
        <v>404.2</v>
      </c>
      <c r="X54" s="4">
        <v>36</v>
      </c>
      <c r="Y54" s="4">
        <v>524.9</v>
      </c>
      <c r="Z54" s="4">
        <v>80</v>
      </c>
      <c r="AA54" s="4">
        <v>11.4</v>
      </c>
      <c r="AB54" s="5">
        <v>0.08</v>
      </c>
      <c r="AC54" s="4">
        <v>99.8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35</v>
      </c>
      <c r="F55" s="4">
        <v>29</v>
      </c>
      <c r="G55" s="4">
        <v>22</v>
      </c>
      <c r="H55" s="5">
        <v>104.01</v>
      </c>
      <c r="I55" s="6">
        <v>1.282</v>
      </c>
      <c r="J55" s="5">
        <v>14.44</v>
      </c>
      <c r="K55" s="5"/>
      <c r="L55" s="7">
        <v>0.88070000000000004</v>
      </c>
      <c r="N55" s="4">
        <v>32.9</v>
      </c>
      <c r="O55" s="4">
        <v>36.1</v>
      </c>
      <c r="P55" s="4">
        <v>26</v>
      </c>
      <c r="Q55" s="4">
        <v>46.8</v>
      </c>
      <c r="R55" s="4">
        <v>40</v>
      </c>
      <c r="T55" s="4">
        <v>32.299999999999997</v>
      </c>
      <c r="U55" s="5">
        <v>0.05</v>
      </c>
      <c r="V55" s="4">
        <v>110.8</v>
      </c>
      <c r="W55" s="4">
        <v>404.3</v>
      </c>
      <c r="X55" s="4">
        <v>36</v>
      </c>
      <c r="Y55" s="4">
        <v>524.79999999999995</v>
      </c>
      <c r="Z55" s="4">
        <v>80</v>
      </c>
      <c r="AA55" s="4">
        <v>11.3</v>
      </c>
      <c r="AB55" s="5">
        <v>0.08</v>
      </c>
      <c r="AC55" s="4">
        <v>99.8</v>
      </c>
    </row>
    <row r="56" spans="1:29" x14ac:dyDescent="0.25">
      <c r="A56" t="s">
        <v>44</v>
      </c>
      <c r="B56" s="4">
        <v>695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104</v>
      </c>
      <c r="I56" s="6">
        <v>1.2789999999999999</v>
      </c>
      <c r="J56" s="5">
        <v>14.44</v>
      </c>
      <c r="K56" s="5"/>
      <c r="L56" s="7">
        <v>0.87870000000000004</v>
      </c>
      <c r="N56" s="4">
        <v>32.9</v>
      </c>
      <c r="O56" s="4">
        <v>36.1</v>
      </c>
      <c r="P56" s="4">
        <v>26</v>
      </c>
      <c r="Q56" s="4">
        <v>46.6</v>
      </c>
      <c r="R56" s="4">
        <v>40</v>
      </c>
      <c r="T56" s="4">
        <v>32.299999999999997</v>
      </c>
      <c r="U56" s="5">
        <v>0.05</v>
      </c>
      <c r="V56" s="4">
        <v>110.8</v>
      </c>
      <c r="W56" s="4">
        <v>404.3</v>
      </c>
      <c r="X56" s="4">
        <v>36</v>
      </c>
      <c r="Y56" s="4">
        <v>524.70000000000005</v>
      </c>
      <c r="Z56" s="4">
        <v>80</v>
      </c>
      <c r="AA56" s="4">
        <v>11.6</v>
      </c>
      <c r="AB56" s="5">
        <v>0.09</v>
      </c>
      <c r="AC56" s="4">
        <v>99.8</v>
      </c>
    </row>
    <row r="57" spans="1:29" x14ac:dyDescent="0.25">
      <c r="A57" t="s">
        <v>45</v>
      </c>
      <c r="B57" s="4">
        <v>694.8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104.05</v>
      </c>
      <c r="I57" s="6">
        <v>1.2889999999999999</v>
      </c>
      <c r="J57" s="5">
        <v>14.44</v>
      </c>
      <c r="K57" s="5"/>
      <c r="L57" s="7">
        <v>0.88580000000000003</v>
      </c>
      <c r="N57" s="4">
        <v>32.9</v>
      </c>
      <c r="O57" s="4">
        <v>36.1</v>
      </c>
      <c r="P57" s="4">
        <v>26</v>
      </c>
      <c r="Q57" s="4">
        <v>46.7</v>
      </c>
      <c r="R57" s="4">
        <v>40</v>
      </c>
      <c r="T57" s="4">
        <v>32.200000000000003</v>
      </c>
      <c r="U57" s="5">
        <v>0.05</v>
      </c>
      <c r="V57" s="4">
        <v>110.8</v>
      </c>
      <c r="W57" s="4">
        <v>404.2</v>
      </c>
      <c r="X57" s="4">
        <v>36.1</v>
      </c>
      <c r="Y57" s="4">
        <v>524.6</v>
      </c>
      <c r="Z57" s="4">
        <v>80</v>
      </c>
      <c r="AA57" s="4">
        <v>11.6</v>
      </c>
      <c r="AB57" s="5">
        <v>0.1</v>
      </c>
      <c r="AC57" s="4">
        <v>99.8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</v>
      </c>
      <c r="I58" s="6">
        <v>1.2849999999999999</v>
      </c>
      <c r="J58" s="5">
        <v>14.44</v>
      </c>
      <c r="K58" s="5">
        <v>9.9999999999997868E-3</v>
      </c>
      <c r="L58" s="8">
        <v>0.88261999999999996</v>
      </c>
      <c r="N58" s="4">
        <v>32.9</v>
      </c>
      <c r="O58" s="4">
        <v>36.1</v>
      </c>
      <c r="P58" s="4">
        <v>26</v>
      </c>
      <c r="Q58" s="4">
        <v>46.7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110.8</v>
      </c>
      <c r="W58" s="4">
        <v>404.2</v>
      </c>
      <c r="X58" s="4">
        <v>36</v>
      </c>
      <c r="Y58" s="4">
        <v>524.79999999999995</v>
      </c>
      <c r="Z58" s="4">
        <v>80</v>
      </c>
      <c r="AA58" s="4">
        <v>11.5</v>
      </c>
      <c r="AB58" s="5">
        <v>0.08</v>
      </c>
      <c r="AC58" s="4">
        <v>99.8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2.4518133878598664E-3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0.27778810675713972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694.9</v>
      </c>
      <c r="C64" s="5">
        <v>40</v>
      </c>
      <c r="D64" s="4">
        <v>115</v>
      </c>
      <c r="E64" s="4">
        <v>109</v>
      </c>
      <c r="F64" s="4">
        <v>29.1</v>
      </c>
      <c r="G64" s="4">
        <v>21.9</v>
      </c>
      <c r="H64" s="5">
        <v>104.04</v>
      </c>
      <c r="I64" s="6">
        <v>1.3</v>
      </c>
      <c r="J64" s="5">
        <v>14.42</v>
      </c>
      <c r="K64" s="5"/>
      <c r="L64" s="7">
        <v>0.4466</v>
      </c>
      <c r="N64" s="4">
        <v>119.5</v>
      </c>
      <c r="O64" s="4">
        <v>110</v>
      </c>
      <c r="P64" s="4">
        <v>26</v>
      </c>
      <c r="Q64" s="4">
        <v>46.1</v>
      </c>
      <c r="R64" s="4">
        <v>40</v>
      </c>
      <c r="T64" s="4">
        <v>151.4</v>
      </c>
      <c r="U64" s="5">
        <v>0.05</v>
      </c>
      <c r="V64" s="4">
        <v>110.9</v>
      </c>
      <c r="W64" s="4">
        <v>404.2</v>
      </c>
      <c r="X64" s="4">
        <v>41.2</v>
      </c>
      <c r="Y64" s="4">
        <v>135.69999999999999</v>
      </c>
      <c r="Z64" s="4">
        <v>80</v>
      </c>
      <c r="AA64" s="4">
        <v>11.5</v>
      </c>
      <c r="AB64" s="5">
        <v>0.11</v>
      </c>
      <c r="AC64" s="4">
        <v>99.7</v>
      </c>
    </row>
    <row r="65" spans="1:29" x14ac:dyDescent="0.25">
      <c r="A65" t="s">
        <v>41</v>
      </c>
      <c r="B65" s="4">
        <v>695.1</v>
      </c>
      <c r="C65" s="5">
        <v>40</v>
      </c>
      <c r="D65" s="4">
        <v>115</v>
      </c>
      <c r="E65" s="4">
        <v>109</v>
      </c>
      <c r="F65" s="4">
        <v>29.1</v>
      </c>
      <c r="G65" s="4">
        <v>22.1</v>
      </c>
      <c r="H65" s="5">
        <v>104.03</v>
      </c>
      <c r="I65" s="6">
        <v>1.3</v>
      </c>
      <c r="J65" s="5">
        <v>14.42</v>
      </c>
      <c r="K65" s="5"/>
      <c r="L65" s="7">
        <v>0.44650000000000001</v>
      </c>
      <c r="N65" s="4">
        <v>119.5</v>
      </c>
      <c r="O65" s="4">
        <v>110</v>
      </c>
      <c r="P65" s="4">
        <v>26</v>
      </c>
      <c r="Q65" s="4">
        <v>45.9</v>
      </c>
      <c r="R65" s="4">
        <v>40</v>
      </c>
      <c r="T65" s="4">
        <v>151.5</v>
      </c>
      <c r="U65" s="5">
        <v>0.05</v>
      </c>
      <c r="V65" s="4">
        <v>110.9</v>
      </c>
      <c r="W65" s="4">
        <v>404.2</v>
      </c>
      <c r="X65" s="4">
        <v>41.1</v>
      </c>
      <c r="Y65" s="4">
        <v>135.9</v>
      </c>
      <c r="Z65" s="4">
        <v>80.2</v>
      </c>
      <c r="AA65" s="4">
        <v>11.3</v>
      </c>
      <c r="AB65" s="5">
        <v>0.11</v>
      </c>
      <c r="AC65" s="4">
        <v>99.7</v>
      </c>
    </row>
    <row r="66" spans="1:29" x14ac:dyDescent="0.25">
      <c r="A66" t="s">
        <v>42</v>
      </c>
      <c r="B66" s="4">
        <v>695.1</v>
      </c>
      <c r="C66" s="5">
        <v>40</v>
      </c>
      <c r="D66" s="4">
        <v>115</v>
      </c>
      <c r="E66" s="4">
        <v>109</v>
      </c>
      <c r="F66" s="4">
        <v>29</v>
      </c>
      <c r="G66" s="4">
        <v>22.1</v>
      </c>
      <c r="H66" s="5">
        <v>103.95</v>
      </c>
      <c r="I66" s="6">
        <v>1.3009999999999999</v>
      </c>
      <c r="J66" s="5">
        <v>14.42</v>
      </c>
      <c r="K66" s="5"/>
      <c r="L66" s="7">
        <v>0.44679999999999997</v>
      </c>
      <c r="N66" s="4">
        <v>119.5</v>
      </c>
      <c r="O66" s="4">
        <v>110</v>
      </c>
      <c r="P66" s="4">
        <v>26</v>
      </c>
      <c r="Q66" s="4">
        <v>45.9</v>
      </c>
      <c r="R66" s="4">
        <v>40</v>
      </c>
      <c r="T66" s="4">
        <v>151.69999999999999</v>
      </c>
      <c r="U66" s="5">
        <v>0.05</v>
      </c>
      <c r="V66" s="4">
        <v>110.9</v>
      </c>
      <c r="W66" s="4">
        <v>404.2</v>
      </c>
      <c r="X66" s="4">
        <v>41.1</v>
      </c>
      <c r="Y66" s="4">
        <v>135.9</v>
      </c>
      <c r="Z66" s="4">
        <v>80</v>
      </c>
      <c r="AA66" s="4">
        <v>11.3</v>
      </c>
      <c r="AB66" s="5">
        <v>0.11</v>
      </c>
      <c r="AC66" s="4">
        <v>99.8</v>
      </c>
    </row>
    <row r="67" spans="1:29" x14ac:dyDescent="0.25">
      <c r="A67" t="s">
        <v>43</v>
      </c>
      <c r="B67" s="4">
        <v>694.9</v>
      </c>
      <c r="C67" s="5">
        <v>40</v>
      </c>
      <c r="D67" s="4">
        <v>115</v>
      </c>
      <c r="E67" s="4">
        <v>109</v>
      </c>
      <c r="F67" s="4">
        <v>28.9</v>
      </c>
      <c r="G67" s="4">
        <v>22.1</v>
      </c>
      <c r="H67" s="5">
        <v>103.95</v>
      </c>
      <c r="I67" s="6">
        <v>1.304</v>
      </c>
      <c r="J67" s="5">
        <v>14.42</v>
      </c>
      <c r="K67" s="5"/>
      <c r="L67" s="7">
        <v>0.44800000000000001</v>
      </c>
      <c r="N67" s="4">
        <v>119.6</v>
      </c>
      <c r="O67" s="4">
        <v>110</v>
      </c>
      <c r="P67" s="4">
        <v>26</v>
      </c>
      <c r="Q67" s="4">
        <v>46</v>
      </c>
      <c r="R67" s="4">
        <v>40</v>
      </c>
      <c r="T67" s="4">
        <v>152.1</v>
      </c>
      <c r="U67" s="5">
        <v>0.05</v>
      </c>
      <c r="V67" s="4">
        <v>110.9</v>
      </c>
      <c r="W67" s="4">
        <v>404.2</v>
      </c>
      <c r="X67" s="4">
        <v>41.1</v>
      </c>
      <c r="Y67" s="4">
        <v>136</v>
      </c>
      <c r="Z67" s="4">
        <v>80</v>
      </c>
      <c r="AA67" s="4">
        <v>11.4</v>
      </c>
      <c r="AB67" s="5">
        <v>0.11</v>
      </c>
      <c r="AC67" s="4">
        <v>99.8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</v>
      </c>
      <c r="F68" s="4">
        <v>29</v>
      </c>
      <c r="G68" s="4">
        <v>22</v>
      </c>
      <c r="H68" s="5">
        <v>103.97</v>
      </c>
      <c r="I68" s="6">
        <v>1.3049999999999999</v>
      </c>
      <c r="J68" s="5">
        <v>14.43</v>
      </c>
      <c r="K68" s="5"/>
      <c r="L68" s="7">
        <v>0.44829999999999998</v>
      </c>
      <c r="N68" s="4">
        <v>119.6</v>
      </c>
      <c r="O68" s="4">
        <v>110</v>
      </c>
      <c r="P68" s="4">
        <v>26</v>
      </c>
      <c r="Q68" s="4">
        <v>45.9</v>
      </c>
      <c r="R68" s="4">
        <v>40</v>
      </c>
      <c r="T68" s="4">
        <v>151.9</v>
      </c>
      <c r="U68" s="5">
        <v>0.05</v>
      </c>
      <c r="V68" s="4">
        <v>110.9</v>
      </c>
      <c r="W68" s="4">
        <v>404.2</v>
      </c>
      <c r="X68" s="4">
        <v>41.2</v>
      </c>
      <c r="Y68" s="4">
        <v>136</v>
      </c>
      <c r="Z68" s="4">
        <v>80</v>
      </c>
      <c r="AA68" s="4">
        <v>11.7</v>
      </c>
      <c r="AB68" s="5">
        <v>0.11</v>
      </c>
      <c r="AC68" s="4">
        <v>99.8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21.9</v>
      </c>
      <c r="H69" s="5">
        <v>103.98</v>
      </c>
      <c r="I69" s="6">
        <v>1.302</v>
      </c>
      <c r="J69" s="5">
        <v>14.42</v>
      </c>
      <c r="K69" s="5"/>
      <c r="L69" s="7">
        <v>0.44719999999999999</v>
      </c>
      <c r="N69" s="4">
        <v>119.5</v>
      </c>
      <c r="O69" s="4">
        <v>110</v>
      </c>
      <c r="P69" s="4">
        <v>25.9</v>
      </c>
      <c r="Q69" s="4">
        <v>45.8</v>
      </c>
      <c r="R69" s="4">
        <v>40</v>
      </c>
      <c r="T69" s="4">
        <v>151.30000000000001</v>
      </c>
      <c r="U69" s="5">
        <v>0.05</v>
      </c>
      <c r="V69" s="4">
        <v>110.9</v>
      </c>
      <c r="W69" s="4">
        <v>404.3</v>
      </c>
      <c r="X69" s="4">
        <v>41.2</v>
      </c>
      <c r="Y69" s="4">
        <v>136</v>
      </c>
      <c r="Z69" s="4">
        <v>80.2</v>
      </c>
      <c r="AA69" s="4">
        <v>11.6</v>
      </c>
      <c r="AB69" s="5">
        <v>0.11</v>
      </c>
      <c r="AC69" s="4">
        <v>99.8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103.99</v>
      </c>
      <c r="I70" s="6">
        <v>1.302</v>
      </c>
      <c r="J70" s="5">
        <v>14.42</v>
      </c>
      <c r="K70" s="5">
        <v>2.9999999999999361E-2</v>
      </c>
      <c r="L70" s="8">
        <v>0.44723000000000002</v>
      </c>
      <c r="N70" s="4">
        <v>119.5</v>
      </c>
      <c r="O70" s="4">
        <v>110</v>
      </c>
      <c r="P70" s="4">
        <v>26</v>
      </c>
      <c r="Q70" s="4">
        <v>45.9</v>
      </c>
      <c r="R70" s="4">
        <v>40</v>
      </c>
      <c r="S70" s="4">
        <v>0.10000000000000142</v>
      </c>
      <c r="T70" s="4">
        <v>151.6</v>
      </c>
      <c r="U70" s="5">
        <v>0.05</v>
      </c>
      <c r="V70" s="4">
        <v>110.9</v>
      </c>
      <c r="W70" s="4">
        <v>404.2</v>
      </c>
      <c r="X70" s="4">
        <v>41.2</v>
      </c>
      <c r="Y70" s="4">
        <v>135.9</v>
      </c>
      <c r="Z70" s="4">
        <v>80.099999999999994</v>
      </c>
      <c r="AA70" s="4">
        <v>11.5</v>
      </c>
      <c r="AB70" s="5">
        <v>0.11</v>
      </c>
      <c r="AC70" s="4">
        <v>99.8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6.8960536218590403E-4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0.15419479064148292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0.28160000000000002</v>
      </c>
      <c r="C78" s="16">
        <v>2.0502495354748664E-2</v>
      </c>
      <c r="D78" s="10">
        <v>0.5</v>
      </c>
      <c r="E78" s="10">
        <v>21.99</v>
      </c>
      <c r="F78" s="17">
        <v>0.3</v>
      </c>
      <c r="G78" s="71">
        <v>0.92885759999999995</v>
      </c>
      <c r="H78" s="72"/>
      <c r="I78" s="71">
        <v>3.0961919999999998</v>
      </c>
      <c r="J78" s="72"/>
    </row>
    <row r="79" spans="1:29" x14ac:dyDescent="0.25">
      <c r="A79" s="10" t="s">
        <v>49</v>
      </c>
      <c r="B79" s="15">
        <v>0.29347000000000001</v>
      </c>
      <c r="C79" s="16">
        <v>4.6831653725173665E-2</v>
      </c>
      <c r="D79" s="10">
        <v>0.5</v>
      </c>
      <c r="E79" s="10">
        <v>21.99</v>
      </c>
      <c r="F79" s="17">
        <v>3.2000000000000001E-2</v>
      </c>
      <c r="G79" s="71">
        <v>0.1032544848</v>
      </c>
      <c r="H79" s="72"/>
      <c r="I79" s="71">
        <v>3.22670265</v>
      </c>
      <c r="J79" s="72"/>
    </row>
    <row r="80" spans="1:29" x14ac:dyDescent="0.25">
      <c r="A80" s="10" t="s">
        <v>50</v>
      </c>
      <c r="B80" s="15">
        <v>0.28587000000000001</v>
      </c>
      <c r="C80" s="16">
        <v>1.6490171084443273E-2</v>
      </c>
      <c r="D80" s="10">
        <v>0.5</v>
      </c>
      <c r="E80" s="10">
        <v>16.489999999999998</v>
      </c>
      <c r="F80" s="17">
        <v>0.31</v>
      </c>
      <c r="G80" s="71">
        <v>0.7306694265</v>
      </c>
      <c r="H80" s="72"/>
      <c r="I80" s="71">
        <v>2.3569981499999999</v>
      </c>
      <c r="J80" s="72"/>
    </row>
    <row r="81" spans="1:10" x14ac:dyDescent="0.25">
      <c r="A81" s="10" t="s">
        <v>51</v>
      </c>
      <c r="B81" s="15">
        <v>0.71155000000000002</v>
      </c>
      <c r="C81" s="16">
        <v>6.4274811955182254E-2</v>
      </c>
      <c r="D81" s="10">
        <v>0.5</v>
      </c>
      <c r="E81" s="10">
        <v>1.46</v>
      </c>
      <c r="F81" s="17">
        <v>0.17399999999999999</v>
      </c>
      <c r="G81" s="71">
        <v>9.0381081000000002E-2</v>
      </c>
      <c r="H81" s="72"/>
      <c r="I81" s="71">
        <v>0.51943150000000005</v>
      </c>
      <c r="J81" s="72"/>
    </row>
    <row r="82" spans="1:10" x14ac:dyDescent="0.25">
      <c r="A82" s="10" t="s">
        <v>52</v>
      </c>
      <c r="B82" s="15">
        <v>0.88261999999999996</v>
      </c>
      <c r="C82" s="16">
        <v>0.27778810675713972</v>
      </c>
      <c r="D82" s="10">
        <v>0.5</v>
      </c>
      <c r="E82" s="10">
        <v>1.46</v>
      </c>
      <c r="F82" s="17">
        <v>1.0999999999999999E-2</v>
      </c>
      <c r="G82" s="71">
        <v>7.0874385999999982E-3</v>
      </c>
      <c r="H82" s="72"/>
      <c r="I82" s="71">
        <v>0.6443125999999999</v>
      </c>
      <c r="J82" s="72"/>
    </row>
    <row r="83" spans="1:10" x14ac:dyDescent="0.25">
      <c r="A83" s="10" t="s">
        <v>53</v>
      </c>
      <c r="B83" s="15">
        <v>0.44723000000000002</v>
      </c>
      <c r="C83" s="16">
        <v>0.15419479064148292</v>
      </c>
      <c r="D83" s="10">
        <v>0.5</v>
      </c>
      <c r="E83" s="10">
        <v>2.91</v>
      </c>
      <c r="F83" s="17">
        <v>0.17199999999999999</v>
      </c>
      <c r="G83" s="71">
        <v>0.11192377980000001</v>
      </c>
      <c r="H83" s="72"/>
      <c r="I83" s="71">
        <v>0.65071965000000009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1.9721738107000002</v>
      </c>
      <c r="H84" s="19"/>
      <c r="I84" s="18">
        <v>10.494356549999999</v>
      </c>
      <c r="J84" s="20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2B16-AE02-4BCA-9167-E610D612AF93}">
  <dimension ref="A1:AC84"/>
  <sheetViews>
    <sheetView topLeftCell="A55" workbookViewId="0">
      <selection sqref="A1:XFD104857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105.01</v>
      </c>
      <c r="D4" s="4">
        <v>115.1</v>
      </c>
      <c r="E4" s="4">
        <v>109</v>
      </c>
      <c r="F4" s="4">
        <v>29</v>
      </c>
      <c r="G4" s="4">
        <v>22</v>
      </c>
      <c r="H4" s="5">
        <v>105</v>
      </c>
      <c r="I4" s="6">
        <v>6.202</v>
      </c>
      <c r="J4" s="5">
        <v>14.39</v>
      </c>
      <c r="K4" s="5"/>
      <c r="L4" s="7">
        <v>0.28199999999999997</v>
      </c>
      <c r="N4" s="4">
        <v>113.3</v>
      </c>
      <c r="O4" s="4">
        <v>111.6</v>
      </c>
      <c r="P4" s="4">
        <v>26</v>
      </c>
      <c r="Q4" s="4">
        <v>47.2</v>
      </c>
      <c r="R4" s="4">
        <v>40</v>
      </c>
      <c r="S4" s="4"/>
      <c r="T4" s="4">
        <v>112.7</v>
      </c>
      <c r="U4" s="5">
        <v>0.05</v>
      </c>
      <c r="V4" s="4">
        <v>109.6</v>
      </c>
      <c r="W4" s="4">
        <v>403.9</v>
      </c>
      <c r="X4" s="4">
        <v>57.4</v>
      </c>
      <c r="Y4" s="4">
        <v>272</v>
      </c>
      <c r="Z4" s="4">
        <v>80</v>
      </c>
      <c r="AA4" s="4">
        <v>11.5</v>
      </c>
      <c r="AB4" s="5">
        <v>0.12</v>
      </c>
      <c r="AC4" s="4">
        <v>99.7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109</v>
      </c>
      <c r="F5" s="4">
        <v>29</v>
      </c>
      <c r="G5" s="4">
        <v>22</v>
      </c>
      <c r="H5" s="5">
        <v>105</v>
      </c>
      <c r="I5" s="6">
        <v>6.2009999999999996</v>
      </c>
      <c r="J5" s="5">
        <v>14.39</v>
      </c>
      <c r="K5" s="5"/>
      <c r="L5" s="7">
        <v>0.28199999999999997</v>
      </c>
      <c r="N5" s="4">
        <v>113.1</v>
      </c>
      <c r="O5" s="4">
        <v>111.6</v>
      </c>
      <c r="P5" s="4">
        <v>26</v>
      </c>
      <c r="Q5" s="4">
        <v>47.3</v>
      </c>
      <c r="R5" s="4">
        <v>40</v>
      </c>
      <c r="S5" s="4"/>
      <c r="T5" s="4">
        <v>112.5</v>
      </c>
      <c r="U5" s="5">
        <v>0.05</v>
      </c>
      <c r="V5" s="4">
        <v>109.6</v>
      </c>
      <c r="W5" s="4">
        <v>403.9</v>
      </c>
      <c r="X5" s="4">
        <v>57.4</v>
      </c>
      <c r="Y5" s="4">
        <v>272.10000000000002</v>
      </c>
      <c r="Z5" s="4">
        <v>80.099999999999994</v>
      </c>
      <c r="AA5" s="4">
        <v>11.5</v>
      </c>
      <c r="AB5" s="5">
        <v>0.12</v>
      </c>
      <c r="AC5" s="4">
        <v>99.7</v>
      </c>
    </row>
    <row r="6" spans="1:29" x14ac:dyDescent="0.25">
      <c r="A6" t="s">
        <v>42</v>
      </c>
      <c r="B6" s="4">
        <v>2000</v>
      </c>
      <c r="C6" s="5">
        <v>104.98</v>
      </c>
      <c r="D6" s="4">
        <v>115</v>
      </c>
      <c r="E6" s="4">
        <v>109</v>
      </c>
      <c r="F6" s="4">
        <v>29</v>
      </c>
      <c r="G6" s="4">
        <v>22</v>
      </c>
      <c r="H6" s="5">
        <v>105</v>
      </c>
      <c r="I6" s="6">
        <v>6.1959999999999997</v>
      </c>
      <c r="J6" s="5">
        <v>14.39</v>
      </c>
      <c r="K6" s="5"/>
      <c r="L6" s="7">
        <v>0.28179999999999999</v>
      </c>
      <c r="N6" s="4">
        <v>113.1</v>
      </c>
      <c r="O6" s="4">
        <v>111.6</v>
      </c>
      <c r="P6" s="4">
        <v>26.1</v>
      </c>
      <c r="Q6" s="4">
        <v>47.3</v>
      </c>
      <c r="R6" s="4">
        <v>40</v>
      </c>
      <c r="S6" s="4"/>
      <c r="T6" s="4">
        <v>112.5</v>
      </c>
      <c r="U6" s="5">
        <v>0.05</v>
      </c>
      <c r="V6" s="4">
        <v>109.6</v>
      </c>
      <c r="W6" s="4">
        <v>403.9</v>
      </c>
      <c r="X6" s="4">
        <v>57.4</v>
      </c>
      <c r="Y6" s="4">
        <v>272.2</v>
      </c>
      <c r="Z6" s="4">
        <v>80.099999999999994</v>
      </c>
      <c r="AA6" s="4">
        <v>11.4</v>
      </c>
      <c r="AB6" s="5">
        <v>0.12</v>
      </c>
      <c r="AC6" s="4">
        <v>99.7</v>
      </c>
    </row>
    <row r="7" spans="1:29" x14ac:dyDescent="0.25">
      <c r="A7" t="s">
        <v>43</v>
      </c>
      <c r="B7" s="4">
        <v>1999.9</v>
      </c>
      <c r="C7" s="5">
        <v>105.02</v>
      </c>
      <c r="D7" s="4">
        <v>115.1</v>
      </c>
      <c r="E7" s="4">
        <v>109</v>
      </c>
      <c r="F7" s="4">
        <v>29</v>
      </c>
      <c r="G7" s="4">
        <v>22</v>
      </c>
      <c r="H7" s="5">
        <v>105.01</v>
      </c>
      <c r="I7" s="6">
        <v>6.1989999999999998</v>
      </c>
      <c r="J7" s="5">
        <v>14.39</v>
      </c>
      <c r="K7" s="5"/>
      <c r="L7" s="7">
        <v>0.28179999999999999</v>
      </c>
      <c r="N7" s="4">
        <v>113.4</v>
      </c>
      <c r="O7" s="4">
        <v>111.7</v>
      </c>
      <c r="P7" s="4">
        <v>26</v>
      </c>
      <c r="Q7" s="4">
        <v>47.3</v>
      </c>
      <c r="R7" s="4">
        <v>40</v>
      </c>
      <c r="S7" s="4"/>
      <c r="T7" s="4">
        <v>112.7</v>
      </c>
      <c r="U7" s="5">
        <v>0.05</v>
      </c>
      <c r="V7" s="4">
        <v>109.6</v>
      </c>
      <c r="W7" s="4">
        <v>403.9</v>
      </c>
      <c r="X7" s="4">
        <v>57.4</v>
      </c>
      <c r="Y7" s="4">
        <v>271.89999999999998</v>
      </c>
      <c r="Z7" s="4">
        <v>80</v>
      </c>
      <c r="AA7" s="4">
        <v>11.4</v>
      </c>
      <c r="AB7" s="5">
        <v>0.12</v>
      </c>
      <c r="AC7" s="4">
        <v>99.7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105</v>
      </c>
      <c r="I8" s="6">
        <v>6.1959999999999997</v>
      </c>
      <c r="J8" s="5">
        <v>14.39</v>
      </c>
      <c r="K8" s="5"/>
      <c r="L8" s="7">
        <v>0.28170000000000001</v>
      </c>
      <c r="N8" s="4">
        <v>113.1</v>
      </c>
      <c r="O8" s="4">
        <v>111.6</v>
      </c>
      <c r="P8" s="4">
        <v>26</v>
      </c>
      <c r="Q8" s="4">
        <v>47.3</v>
      </c>
      <c r="R8" s="4">
        <v>40</v>
      </c>
      <c r="S8" s="4"/>
      <c r="T8" s="4">
        <v>112.4</v>
      </c>
      <c r="U8" s="5">
        <v>0.05</v>
      </c>
      <c r="V8" s="4">
        <v>109.6</v>
      </c>
      <c r="W8" s="4">
        <v>403.9</v>
      </c>
      <c r="X8" s="4">
        <v>57.4</v>
      </c>
      <c r="Y8" s="4">
        <v>272</v>
      </c>
      <c r="Z8" s="4">
        <v>80</v>
      </c>
      <c r="AA8" s="4">
        <v>11.5</v>
      </c>
      <c r="AB8" s="5">
        <v>0.12</v>
      </c>
      <c r="AC8" s="4">
        <v>99.7</v>
      </c>
    </row>
    <row r="9" spans="1:29" x14ac:dyDescent="0.25">
      <c r="A9" t="s">
        <v>45</v>
      </c>
      <c r="B9" s="4">
        <v>1999.9</v>
      </c>
      <c r="C9" s="5">
        <v>104.99</v>
      </c>
      <c r="D9" s="4">
        <v>115</v>
      </c>
      <c r="E9" s="4">
        <v>109</v>
      </c>
      <c r="F9" s="4">
        <v>29</v>
      </c>
      <c r="G9" s="4">
        <v>22</v>
      </c>
      <c r="H9" s="5">
        <v>105</v>
      </c>
      <c r="I9" s="6">
        <v>6.1959999999999997</v>
      </c>
      <c r="J9" s="5">
        <v>14.39</v>
      </c>
      <c r="K9" s="5"/>
      <c r="L9" s="7">
        <v>0.28179999999999999</v>
      </c>
      <c r="N9" s="4">
        <v>113.2</v>
      </c>
      <c r="O9" s="4">
        <v>111.6</v>
      </c>
      <c r="P9" s="4">
        <v>26</v>
      </c>
      <c r="Q9" s="4">
        <v>47.4</v>
      </c>
      <c r="R9" s="4">
        <v>40</v>
      </c>
      <c r="S9" s="4"/>
      <c r="T9" s="4">
        <v>112.5</v>
      </c>
      <c r="U9" s="5">
        <v>0.05</v>
      </c>
      <c r="V9" s="4">
        <v>109.6</v>
      </c>
      <c r="W9" s="4">
        <v>403.9</v>
      </c>
      <c r="X9" s="4">
        <v>57.4</v>
      </c>
      <c r="Y9" s="4">
        <v>271.89999999999998</v>
      </c>
      <c r="Z9" s="4">
        <v>80</v>
      </c>
      <c r="AA9" s="4">
        <v>11.3</v>
      </c>
      <c r="AB9" s="5">
        <v>0.12</v>
      </c>
      <c r="AC9" s="4">
        <v>99.7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6.1980000000000004</v>
      </c>
      <c r="J10" s="5">
        <v>14.39</v>
      </c>
      <c r="K10" s="5">
        <v>5.9999999999998721E-2</v>
      </c>
      <c r="L10" s="8">
        <v>0.28184999999999999</v>
      </c>
      <c r="N10" s="4">
        <v>113.2</v>
      </c>
      <c r="O10" s="4">
        <v>111.6</v>
      </c>
      <c r="P10" s="4">
        <v>26</v>
      </c>
      <c r="Q10" s="4">
        <v>47.3</v>
      </c>
      <c r="R10" s="4">
        <v>40</v>
      </c>
      <c r="S10" s="4">
        <v>0.10000000000000142</v>
      </c>
      <c r="T10" s="4">
        <v>112.6</v>
      </c>
      <c r="U10" s="5">
        <v>0.05</v>
      </c>
      <c r="V10" s="4">
        <v>109.6</v>
      </c>
      <c r="W10" s="4">
        <v>403.9</v>
      </c>
      <c r="X10" s="4">
        <v>57.4</v>
      </c>
      <c r="Y10" s="4">
        <v>272</v>
      </c>
      <c r="Z10" s="4">
        <v>80</v>
      </c>
      <c r="AA10" s="4">
        <v>11.4</v>
      </c>
      <c r="AB10" s="5">
        <v>0.12</v>
      </c>
      <c r="AC10" s="4">
        <v>99.7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1.1180339887497717E-4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3.9667695183600207E-2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1999.9</v>
      </c>
      <c r="C16" s="5">
        <v>105.01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6.4580000000000002</v>
      </c>
      <c r="J16" s="5">
        <v>14.4</v>
      </c>
      <c r="K16" s="5"/>
      <c r="L16" s="7">
        <v>0.29370000000000002</v>
      </c>
      <c r="N16" s="4">
        <v>58.3</v>
      </c>
      <c r="O16" s="4">
        <v>67.7</v>
      </c>
      <c r="P16" s="4">
        <v>26</v>
      </c>
      <c r="Q16" s="4">
        <v>47.2</v>
      </c>
      <c r="R16" s="4">
        <v>40</v>
      </c>
      <c r="S16" s="4"/>
      <c r="T16" s="4">
        <v>57.6</v>
      </c>
      <c r="U16" s="5">
        <v>0.05</v>
      </c>
      <c r="V16" s="4">
        <v>109.4</v>
      </c>
      <c r="W16" s="4">
        <v>403.8</v>
      </c>
      <c r="X16" s="4">
        <v>56.8</v>
      </c>
      <c r="Y16" s="4">
        <v>515.1</v>
      </c>
      <c r="Z16" s="4">
        <v>80</v>
      </c>
      <c r="AA16" s="4">
        <v>11.4</v>
      </c>
      <c r="AB16" s="5">
        <v>0.1</v>
      </c>
      <c r="AC16" s="4">
        <v>99.6</v>
      </c>
    </row>
    <row r="17" spans="1:29" x14ac:dyDescent="0.25">
      <c r="A17" t="s">
        <v>41</v>
      </c>
      <c r="B17" s="4">
        <v>1999.9</v>
      </c>
      <c r="C17" s="5">
        <v>105.01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6.4589999999999996</v>
      </c>
      <c r="J17" s="5">
        <v>14.39</v>
      </c>
      <c r="K17" s="5"/>
      <c r="L17" s="7">
        <v>0.29370000000000002</v>
      </c>
      <c r="N17" s="4">
        <v>58.3</v>
      </c>
      <c r="O17" s="4">
        <v>67.7</v>
      </c>
      <c r="P17" s="4">
        <v>26</v>
      </c>
      <c r="Q17" s="4">
        <v>47.2</v>
      </c>
      <c r="R17" s="4">
        <v>40</v>
      </c>
      <c r="S17" s="4"/>
      <c r="T17" s="4">
        <v>57.6</v>
      </c>
      <c r="U17" s="5">
        <v>0.05</v>
      </c>
      <c r="V17" s="4">
        <v>109.4</v>
      </c>
      <c r="W17" s="4">
        <v>403.8</v>
      </c>
      <c r="X17" s="4">
        <v>56.8</v>
      </c>
      <c r="Y17" s="4">
        <v>514.79999999999995</v>
      </c>
      <c r="Z17" s="4">
        <v>80.099999999999994</v>
      </c>
      <c r="AA17" s="4">
        <v>11.5</v>
      </c>
      <c r="AB17" s="5">
        <v>0.1</v>
      </c>
      <c r="AC17" s="4">
        <v>99.6</v>
      </c>
    </row>
    <row r="18" spans="1:29" x14ac:dyDescent="0.25">
      <c r="A18" t="s">
        <v>42</v>
      </c>
      <c r="B18" s="4">
        <v>2000.1</v>
      </c>
      <c r="C18" s="5">
        <v>104.99</v>
      </c>
      <c r="D18" s="4">
        <v>65</v>
      </c>
      <c r="E18" s="4">
        <v>65</v>
      </c>
      <c r="F18" s="4">
        <v>29</v>
      </c>
      <c r="G18" s="4">
        <v>22</v>
      </c>
      <c r="H18" s="5">
        <v>104.99</v>
      </c>
      <c r="I18" s="6">
        <v>6.4530000000000003</v>
      </c>
      <c r="J18" s="5">
        <v>14.4</v>
      </c>
      <c r="K18" s="5"/>
      <c r="L18" s="7">
        <v>0.29339999999999999</v>
      </c>
      <c r="N18" s="4">
        <v>58.3</v>
      </c>
      <c r="O18" s="4">
        <v>67.7</v>
      </c>
      <c r="P18" s="4">
        <v>26</v>
      </c>
      <c r="Q18" s="4">
        <v>47.1</v>
      </c>
      <c r="R18" s="4">
        <v>40</v>
      </c>
      <c r="S18" s="4"/>
      <c r="T18" s="4">
        <v>57.6</v>
      </c>
      <c r="U18" s="5">
        <v>0.05</v>
      </c>
      <c r="V18" s="4">
        <v>109.4</v>
      </c>
      <c r="W18" s="4">
        <v>403.8</v>
      </c>
      <c r="X18" s="4">
        <v>56.8</v>
      </c>
      <c r="Y18" s="4">
        <v>514.5</v>
      </c>
      <c r="Z18" s="4">
        <v>80</v>
      </c>
      <c r="AA18" s="4">
        <v>11.5</v>
      </c>
      <c r="AB18" s="5">
        <v>0.1</v>
      </c>
      <c r="AC18" s="4">
        <v>99.6</v>
      </c>
    </row>
    <row r="19" spans="1:29" x14ac:dyDescent="0.25">
      <c r="A19" t="s">
        <v>43</v>
      </c>
      <c r="B19" s="4">
        <v>1999.8</v>
      </c>
      <c r="C19" s="5">
        <v>105</v>
      </c>
      <c r="D19" s="4">
        <v>65</v>
      </c>
      <c r="E19" s="4">
        <v>65</v>
      </c>
      <c r="F19" s="4">
        <v>29</v>
      </c>
      <c r="G19" s="4">
        <v>22</v>
      </c>
      <c r="H19" s="5">
        <v>104.99</v>
      </c>
      <c r="I19" s="6">
        <v>6.452</v>
      </c>
      <c r="J19" s="5">
        <v>14.4</v>
      </c>
      <c r="K19" s="5"/>
      <c r="L19" s="7">
        <v>0.29339999999999999</v>
      </c>
      <c r="N19" s="4">
        <v>58.2</v>
      </c>
      <c r="O19" s="4">
        <v>67.7</v>
      </c>
      <c r="P19" s="4">
        <v>26</v>
      </c>
      <c r="Q19" s="4">
        <v>47.2</v>
      </c>
      <c r="R19" s="4">
        <v>40.1</v>
      </c>
      <c r="S19" s="4"/>
      <c r="T19" s="4">
        <v>57.6</v>
      </c>
      <c r="U19" s="5">
        <v>0.05</v>
      </c>
      <c r="V19" s="4">
        <v>109.4</v>
      </c>
      <c r="W19" s="4">
        <v>403.8</v>
      </c>
      <c r="X19" s="4">
        <v>56.7</v>
      </c>
      <c r="Y19" s="4">
        <v>514.20000000000005</v>
      </c>
      <c r="Z19" s="4">
        <v>80.099999999999994</v>
      </c>
      <c r="AA19" s="4">
        <v>11.4</v>
      </c>
      <c r="AB19" s="5">
        <v>0.1</v>
      </c>
      <c r="AC19" s="4">
        <v>99.6</v>
      </c>
    </row>
    <row r="20" spans="1:29" x14ac:dyDescent="0.25">
      <c r="A20" t="s">
        <v>44</v>
      </c>
      <c r="B20" s="4">
        <v>2000</v>
      </c>
      <c r="C20" s="5">
        <v>104.99</v>
      </c>
      <c r="D20" s="4">
        <v>65</v>
      </c>
      <c r="E20" s="4">
        <v>65</v>
      </c>
      <c r="F20" s="4">
        <v>29</v>
      </c>
      <c r="G20" s="4">
        <v>22</v>
      </c>
      <c r="H20" s="5">
        <v>104.99</v>
      </c>
      <c r="I20" s="6">
        <v>6.452</v>
      </c>
      <c r="J20" s="5">
        <v>14.39</v>
      </c>
      <c r="K20" s="5"/>
      <c r="L20" s="7">
        <v>0.29339999999999999</v>
      </c>
      <c r="N20" s="4">
        <v>58.2</v>
      </c>
      <c r="O20" s="4">
        <v>67.7</v>
      </c>
      <c r="P20" s="4">
        <v>26</v>
      </c>
      <c r="Q20" s="4">
        <v>47.2</v>
      </c>
      <c r="R20" s="4">
        <v>40.1</v>
      </c>
      <c r="S20" s="4"/>
      <c r="T20" s="4">
        <v>57.6</v>
      </c>
      <c r="U20" s="5">
        <v>0.05</v>
      </c>
      <c r="V20" s="4">
        <v>109.4</v>
      </c>
      <c r="W20" s="4">
        <v>403.8</v>
      </c>
      <c r="X20" s="4">
        <v>56.8</v>
      </c>
      <c r="Y20" s="4">
        <v>513.9</v>
      </c>
      <c r="Z20" s="4">
        <v>80</v>
      </c>
      <c r="AA20" s="4">
        <v>11.5</v>
      </c>
      <c r="AB20" s="5">
        <v>0.1</v>
      </c>
      <c r="AC20" s="4">
        <v>99.6</v>
      </c>
    </row>
    <row r="21" spans="1:29" x14ac:dyDescent="0.25">
      <c r="A21" t="s">
        <v>45</v>
      </c>
      <c r="B21" s="4">
        <v>2000</v>
      </c>
      <c r="C21" s="5">
        <v>104.99</v>
      </c>
      <c r="D21" s="4">
        <v>65</v>
      </c>
      <c r="E21" s="4">
        <v>65</v>
      </c>
      <c r="F21" s="4">
        <v>29</v>
      </c>
      <c r="G21" s="4">
        <v>22</v>
      </c>
      <c r="H21" s="5">
        <v>105.01</v>
      </c>
      <c r="I21" s="6">
        <v>6.452</v>
      </c>
      <c r="J21" s="5">
        <v>14.4</v>
      </c>
      <c r="K21" s="5"/>
      <c r="L21" s="7">
        <v>0.29339999999999999</v>
      </c>
      <c r="N21" s="4">
        <v>58.2</v>
      </c>
      <c r="O21" s="4">
        <v>67.7</v>
      </c>
      <c r="P21" s="4">
        <v>26</v>
      </c>
      <c r="Q21" s="4">
        <v>47.2</v>
      </c>
      <c r="R21" s="4">
        <v>40</v>
      </c>
      <c r="S21" s="4"/>
      <c r="T21" s="4">
        <v>57.6</v>
      </c>
      <c r="U21" s="5">
        <v>0.05</v>
      </c>
      <c r="V21" s="4">
        <v>109.5</v>
      </c>
      <c r="W21" s="4">
        <v>403.8</v>
      </c>
      <c r="X21" s="4">
        <v>56.7</v>
      </c>
      <c r="Y21" s="4">
        <v>513.70000000000005</v>
      </c>
      <c r="Z21" s="4">
        <v>79.900000000000006</v>
      </c>
      <c r="AA21" s="4">
        <v>11.4</v>
      </c>
      <c r="AB21" s="5">
        <v>0.11</v>
      </c>
      <c r="AC21" s="4">
        <v>99.6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6.4539999999999997</v>
      </c>
      <c r="J22" s="5">
        <v>14.4</v>
      </c>
      <c r="K22" s="5">
        <v>4.9999999999998934E-2</v>
      </c>
      <c r="L22" s="8">
        <v>0.29349999999999998</v>
      </c>
      <c r="N22" s="4">
        <v>58.2</v>
      </c>
      <c r="O22" s="4">
        <v>67.7</v>
      </c>
      <c r="P22" s="4">
        <v>26</v>
      </c>
      <c r="Q22" s="4">
        <v>47.2</v>
      </c>
      <c r="R22" s="4">
        <v>40</v>
      </c>
      <c r="S22" s="4">
        <v>0.10000000000000142</v>
      </c>
      <c r="T22" s="4">
        <v>57.6</v>
      </c>
      <c r="U22" s="5">
        <v>0.05</v>
      </c>
      <c r="V22" s="4">
        <v>109.4</v>
      </c>
      <c r="W22" s="4">
        <v>403.8</v>
      </c>
      <c r="X22" s="4">
        <v>56.8</v>
      </c>
      <c r="Y22" s="4">
        <v>514.4</v>
      </c>
      <c r="Z22" s="4">
        <v>80</v>
      </c>
      <c r="AA22" s="4">
        <v>11.4</v>
      </c>
      <c r="AB22" s="5">
        <v>0.1</v>
      </c>
      <c r="AC22" s="4">
        <v>99.6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1.4142135623732011E-4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4.8184448462460006E-2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1500.1</v>
      </c>
      <c r="C28" s="5">
        <v>104.99</v>
      </c>
      <c r="D28" s="4">
        <v>115</v>
      </c>
      <c r="E28" s="4">
        <v>109.1</v>
      </c>
      <c r="F28" s="4">
        <v>29</v>
      </c>
      <c r="G28" s="4">
        <v>22</v>
      </c>
      <c r="H28" s="5">
        <v>104.98</v>
      </c>
      <c r="I28" s="6">
        <v>4.72</v>
      </c>
      <c r="J28" s="5">
        <v>14.4</v>
      </c>
      <c r="K28" s="5"/>
      <c r="L28" s="7">
        <v>0.28620000000000001</v>
      </c>
      <c r="N28" s="4">
        <v>115.6</v>
      </c>
      <c r="O28" s="4">
        <v>111.4</v>
      </c>
      <c r="P28" s="4">
        <v>26</v>
      </c>
      <c r="Q28" s="4">
        <v>47.1</v>
      </c>
      <c r="R28" s="4">
        <v>40.1</v>
      </c>
      <c r="S28" s="4"/>
      <c r="T28" s="4">
        <v>115.5</v>
      </c>
      <c r="U28" s="5">
        <v>0.05</v>
      </c>
      <c r="V28" s="4">
        <v>110</v>
      </c>
      <c r="W28" s="4">
        <v>404.1</v>
      </c>
      <c r="X28" s="4">
        <v>58.9</v>
      </c>
      <c r="Y28" s="4">
        <v>246.3</v>
      </c>
      <c r="Z28" s="4">
        <v>80</v>
      </c>
      <c r="AA28" s="4">
        <v>11.4</v>
      </c>
      <c r="AB28" s="5">
        <v>0.11</v>
      </c>
      <c r="AC28" s="4">
        <v>99.4</v>
      </c>
    </row>
    <row r="29" spans="1:29" x14ac:dyDescent="0.25">
      <c r="A29" t="s">
        <v>41</v>
      </c>
      <c r="B29" s="4">
        <v>1500</v>
      </c>
      <c r="C29" s="5">
        <v>105.01</v>
      </c>
      <c r="D29" s="4">
        <v>115</v>
      </c>
      <c r="E29" s="4">
        <v>109</v>
      </c>
      <c r="F29" s="4">
        <v>29</v>
      </c>
      <c r="G29" s="4">
        <v>22</v>
      </c>
      <c r="H29" s="5">
        <v>104.99</v>
      </c>
      <c r="I29" s="6">
        <v>4.7190000000000003</v>
      </c>
      <c r="J29" s="5">
        <v>14.4</v>
      </c>
      <c r="K29" s="5"/>
      <c r="L29" s="7">
        <v>0.28610000000000002</v>
      </c>
      <c r="N29" s="4">
        <v>115.6</v>
      </c>
      <c r="O29" s="4">
        <v>111.3</v>
      </c>
      <c r="P29" s="4">
        <v>26</v>
      </c>
      <c r="Q29" s="4">
        <v>47.1</v>
      </c>
      <c r="R29" s="4">
        <v>40</v>
      </c>
      <c r="S29" s="4"/>
      <c r="T29" s="4">
        <v>115.6</v>
      </c>
      <c r="U29" s="5">
        <v>0.05</v>
      </c>
      <c r="V29" s="4">
        <v>110</v>
      </c>
      <c r="W29" s="4">
        <v>404</v>
      </c>
      <c r="X29" s="4">
        <v>58.9</v>
      </c>
      <c r="Y29" s="4">
        <v>246.4</v>
      </c>
      <c r="Z29" s="4">
        <v>80</v>
      </c>
      <c r="AA29" s="4">
        <v>11.6</v>
      </c>
      <c r="AB29" s="5">
        <v>0.11</v>
      </c>
      <c r="AC29" s="4">
        <v>99.4</v>
      </c>
    </row>
    <row r="30" spans="1:29" x14ac:dyDescent="0.25">
      <c r="A30" t="s">
        <v>42</v>
      </c>
      <c r="B30" s="4">
        <v>1500.1</v>
      </c>
      <c r="C30" s="5">
        <v>105.01</v>
      </c>
      <c r="D30" s="4">
        <v>115</v>
      </c>
      <c r="E30" s="4">
        <v>109</v>
      </c>
      <c r="F30" s="4">
        <v>29</v>
      </c>
      <c r="G30" s="4">
        <v>22.1</v>
      </c>
      <c r="H30" s="5">
        <v>105</v>
      </c>
      <c r="I30" s="6">
        <v>4.7229999999999999</v>
      </c>
      <c r="J30" s="5">
        <v>14.4</v>
      </c>
      <c r="K30" s="5"/>
      <c r="L30" s="7">
        <v>0.2863</v>
      </c>
      <c r="N30" s="4">
        <v>115.5</v>
      </c>
      <c r="O30" s="4">
        <v>111.3</v>
      </c>
      <c r="P30" s="4">
        <v>26.1</v>
      </c>
      <c r="Q30" s="4">
        <v>47.2</v>
      </c>
      <c r="R30" s="4">
        <v>40.1</v>
      </c>
      <c r="S30" s="4"/>
      <c r="T30" s="4">
        <v>115.4</v>
      </c>
      <c r="U30" s="5">
        <v>0.05</v>
      </c>
      <c r="V30" s="4">
        <v>110</v>
      </c>
      <c r="W30" s="4">
        <v>404</v>
      </c>
      <c r="X30" s="4">
        <v>58.9</v>
      </c>
      <c r="Y30" s="4">
        <v>246.5</v>
      </c>
      <c r="Z30" s="4">
        <v>80</v>
      </c>
      <c r="AA30" s="4">
        <v>11.6</v>
      </c>
      <c r="AB30" s="5">
        <v>0.11</v>
      </c>
      <c r="AC30" s="4">
        <v>99.4</v>
      </c>
    </row>
    <row r="31" spans="1:29" x14ac:dyDescent="0.25">
      <c r="A31" t="s">
        <v>43</v>
      </c>
      <c r="B31" s="4">
        <v>1500</v>
      </c>
      <c r="C31" s="5">
        <v>105.01</v>
      </c>
      <c r="D31" s="4">
        <v>115</v>
      </c>
      <c r="E31" s="4">
        <v>109</v>
      </c>
      <c r="F31" s="4">
        <v>29</v>
      </c>
      <c r="G31" s="4">
        <v>22.1</v>
      </c>
      <c r="H31" s="5">
        <v>104.99</v>
      </c>
      <c r="I31" s="6">
        <v>4.7229999999999999</v>
      </c>
      <c r="J31" s="5">
        <v>14.4</v>
      </c>
      <c r="K31" s="5"/>
      <c r="L31" s="7">
        <v>0.2863</v>
      </c>
      <c r="N31" s="4">
        <v>115.6</v>
      </c>
      <c r="O31" s="4">
        <v>111.3</v>
      </c>
      <c r="P31" s="4">
        <v>26</v>
      </c>
      <c r="Q31" s="4">
        <v>47.2</v>
      </c>
      <c r="R31" s="4">
        <v>40</v>
      </c>
      <c r="S31" s="4"/>
      <c r="T31" s="4">
        <v>115.5</v>
      </c>
      <c r="U31" s="5">
        <v>0.05</v>
      </c>
      <c r="V31" s="4">
        <v>110</v>
      </c>
      <c r="W31" s="4">
        <v>404.1</v>
      </c>
      <c r="X31" s="4">
        <v>58.9</v>
      </c>
      <c r="Y31" s="4">
        <v>246.5</v>
      </c>
      <c r="Z31" s="4">
        <v>79.900000000000006</v>
      </c>
      <c r="AA31" s="4">
        <v>11.6</v>
      </c>
      <c r="AB31" s="5">
        <v>0.11</v>
      </c>
      <c r="AC31" s="4">
        <v>99.4</v>
      </c>
    </row>
    <row r="32" spans="1:29" x14ac:dyDescent="0.25">
      <c r="A32" t="s">
        <v>44</v>
      </c>
      <c r="B32" s="4">
        <v>1499.9</v>
      </c>
      <c r="C32" s="5">
        <v>104.99</v>
      </c>
      <c r="D32" s="4">
        <v>115</v>
      </c>
      <c r="E32" s="4">
        <v>109</v>
      </c>
      <c r="F32" s="4">
        <v>29</v>
      </c>
      <c r="G32" s="4">
        <v>22</v>
      </c>
      <c r="H32" s="5">
        <v>105</v>
      </c>
      <c r="I32" s="6">
        <v>4.7220000000000004</v>
      </c>
      <c r="J32" s="5">
        <v>14.4</v>
      </c>
      <c r="K32" s="5"/>
      <c r="L32" s="7">
        <v>0.2863</v>
      </c>
      <c r="N32" s="4">
        <v>115.5</v>
      </c>
      <c r="O32" s="4">
        <v>111.4</v>
      </c>
      <c r="P32" s="4">
        <v>26</v>
      </c>
      <c r="Q32" s="4">
        <v>47.2</v>
      </c>
      <c r="R32" s="4">
        <v>40</v>
      </c>
      <c r="S32" s="4"/>
      <c r="T32" s="4">
        <v>115.6</v>
      </c>
      <c r="U32" s="5">
        <v>0.05</v>
      </c>
      <c r="V32" s="4">
        <v>110</v>
      </c>
      <c r="W32" s="4">
        <v>404.1</v>
      </c>
      <c r="X32" s="4">
        <v>58.9</v>
      </c>
      <c r="Y32" s="4">
        <v>246.6</v>
      </c>
      <c r="Z32" s="4">
        <v>80.099999999999994</v>
      </c>
      <c r="AA32" s="4">
        <v>11.4</v>
      </c>
      <c r="AB32" s="5">
        <v>0.11</v>
      </c>
      <c r="AC32" s="4">
        <v>99.4</v>
      </c>
    </row>
    <row r="33" spans="1:29" x14ac:dyDescent="0.25">
      <c r="A33" t="s">
        <v>45</v>
      </c>
      <c r="B33" s="4">
        <v>1500</v>
      </c>
      <c r="C33" s="5">
        <v>104.99</v>
      </c>
      <c r="D33" s="4">
        <v>115</v>
      </c>
      <c r="E33" s="4">
        <v>109</v>
      </c>
      <c r="F33" s="4">
        <v>29</v>
      </c>
      <c r="G33" s="4">
        <v>22</v>
      </c>
      <c r="H33" s="5">
        <v>105.04</v>
      </c>
      <c r="I33" s="6">
        <v>4.7220000000000004</v>
      </c>
      <c r="J33" s="5">
        <v>14.4</v>
      </c>
      <c r="K33" s="5"/>
      <c r="L33" s="7">
        <v>0.2863</v>
      </c>
      <c r="N33" s="4">
        <v>115.6</v>
      </c>
      <c r="O33" s="4">
        <v>111.3</v>
      </c>
      <c r="P33" s="4">
        <v>26</v>
      </c>
      <c r="Q33" s="4">
        <v>47.2</v>
      </c>
      <c r="R33" s="4">
        <v>40.1</v>
      </c>
      <c r="S33" s="4"/>
      <c r="T33" s="4">
        <v>115.5</v>
      </c>
      <c r="U33" s="5">
        <v>0.05</v>
      </c>
      <c r="V33" s="4">
        <v>110</v>
      </c>
      <c r="W33" s="4">
        <v>404.1</v>
      </c>
      <c r="X33" s="4">
        <v>58.9</v>
      </c>
      <c r="Y33" s="4">
        <v>246.7</v>
      </c>
      <c r="Z33" s="4">
        <v>80</v>
      </c>
      <c r="AA33" s="4">
        <v>11.4</v>
      </c>
      <c r="AB33" s="5">
        <v>0.11</v>
      </c>
      <c r="AC33" s="4">
        <v>99.4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4.7220000000000004</v>
      </c>
      <c r="J34" s="5">
        <v>14.4</v>
      </c>
      <c r="K34" s="5">
        <v>4.9999999999998934E-2</v>
      </c>
      <c r="L34" s="8">
        <v>0.28625</v>
      </c>
      <c r="N34" s="4">
        <v>115.6</v>
      </c>
      <c r="O34" s="4">
        <v>111.3</v>
      </c>
      <c r="P34" s="4">
        <v>26</v>
      </c>
      <c r="Q34" s="4">
        <v>47.2</v>
      </c>
      <c r="R34" s="4">
        <v>40</v>
      </c>
      <c r="S34" s="4">
        <v>0.10000000000000142</v>
      </c>
      <c r="T34" s="4">
        <v>115.5</v>
      </c>
      <c r="U34" s="5">
        <v>0.05</v>
      </c>
      <c r="V34" s="4">
        <v>110</v>
      </c>
      <c r="W34" s="4">
        <v>404.1</v>
      </c>
      <c r="X34" s="4">
        <v>58.9</v>
      </c>
      <c r="Y34" s="4">
        <v>246.5</v>
      </c>
      <c r="Z34" s="4">
        <v>80</v>
      </c>
      <c r="AA34" s="4">
        <v>11.5</v>
      </c>
      <c r="AB34" s="5">
        <v>0.11</v>
      </c>
      <c r="AC34" s="4">
        <v>99.4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7.6376261582588925E-5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2.6681663434965561E-2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694.5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103.96</v>
      </c>
      <c r="I40" s="6">
        <v>1.0309999999999999</v>
      </c>
      <c r="J40" s="5">
        <v>14.43</v>
      </c>
      <c r="K40" s="5"/>
      <c r="L40" s="7">
        <v>0.70879999999999999</v>
      </c>
      <c r="N40" s="4">
        <v>119.4</v>
      </c>
      <c r="O40" s="4">
        <v>109.9</v>
      </c>
      <c r="P40" s="4">
        <v>26</v>
      </c>
      <c r="Q40" s="4">
        <v>46.7</v>
      </c>
      <c r="R40" s="4">
        <v>40</v>
      </c>
      <c r="S40" s="4"/>
      <c r="T40" s="4">
        <v>151.80000000000001</v>
      </c>
      <c r="U40" s="5">
        <v>0.05</v>
      </c>
      <c r="V40" s="4">
        <v>111</v>
      </c>
      <c r="W40" s="4">
        <v>404.2</v>
      </c>
      <c r="X40" s="4">
        <v>34.5</v>
      </c>
      <c r="Y40" s="4">
        <v>140</v>
      </c>
      <c r="Z40" s="4">
        <v>79.900000000000006</v>
      </c>
      <c r="AA40" s="4">
        <v>11.6</v>
      </c>
      <c r="AB40" s="5">
        <v>0.06</v>
      </c>
      <c r="AC40" s="4">
        <v>99.3</v>
      </c>
    </row>
    <row r="41" spans="1:29" x14ac:dyDescent="0.25">
      <c r="A41" t="s">
        <v>41</v>
      </c>
      <c r="B41" s="4">
        <v>695.5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103.94</v>
      </c>
      <c r="I41" s="6">
        <v>1.032</v>
      </c>
      <c r="J41" s="5">
        <v>14.42</v>
      </c>
      <c r="K41" s="5"/>
      <c r="L41" s="7">
        <v>0.70850000000000002</v>
      </c>
      <c r="N41" s="4">
        <v>119.4</v>
      </c>
      <c r="O41" s="4">
        <v>109.9</v>
      </c>
      <c r="P41" s="4">
        <v>26</v>
      </c>
      <c r="Q41" s="4">
        <v>46.7</v>
      </c>
      <c r="R41" s="4">
        <v>40</v>
      </c>
      <c r="S41" s="4"/>
      <c r="T41" s="4">
        <v>151.9</v>
      </c>
      <c r="U41" s="5">
        <v>0.05</v>
      </c>
      <c r="V41" s="4">
        <v>111</v>
      </c>
      <c r="W41" s="4">
        <v>404.3</v>
      </c>
      <c r="X41" s="4">
        <v>34.5</v>
      </c>
      <c r="Y41" s="4">
        <v>140</v>
      </c>
      <c r="Z41" s="4">
        <v>80.099999999999994</v>
      </c>
      <c r="AA41" s="4">
        <v>11.6</v>
      </c>
      <c r="AB41" s="5">
        <v>0.06</v>
      </c>
      <c r="AC41" s="4">
        <v>99.3</v>
      </c>
    </row>
    <row r="42" spans="1:29" x14ac:dyDescent="0.25">
      <c r="A42" t="s">
        <v>42</v>
      </c>
      <c r="B42" s="4">
        <v>694.6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104.01</v>
      </c>
      <c r="I42" s="6">
        <v>1.0309999999999999</v>
      </c>
      <c r="J42" s="5">
        <v>14.43</v>
      </c>
      <c r="K42" s="5"/>
      <c r="L42" s="7">
        <v>0.7087</v>
      </c>
      <c r="N42" s="4">
        <v>119.5</v>
      </c>
      <c r="O42" s="4">
        <v>109.9</v>
      </c>
      <c r="P42" s="4">
        <v>26</v>
      </c>
      <c r="Q42" s="4">
        <v>46.7</v>
      </c>
      <c r="R42" s="4">
        <v>40</v>
      </c>
      <c r="S42" s="4"/>
      <c r="T42" s="4">
        <v>151.80000000000001</v>
      </c>
      <c r="U42" s="5">
        <v>0.05</v>
      </c>
      <c r="V42" s="4">
        <v>111</v>
      </c>
      <c r="W42" s="4">
        <v>404.4</v>
      </c>
      <c r="X42" s="4">
        <v>34.5</v>
      </c>
      <c r="Y42" s="4">
        <v>139.9</v>
      </c>
      <c r="Z42" s="4">
        <v>80</v>
      </c>
      <c r="AA42" s="4">
        <v>11.6</v>
      </c>
      <c r="AB42" s="5">
        <v>0.06</v>
      </c>
      <c r="AC42" s="4">
        <v>99.3</v>
      </c>
    </row>
    <row r="43" spans="1:29" x14ac:dyDescent="0.25">
      <c r="A43" t="s">
        <v>43</v>
      </c>
      <c r="B43" s="4">
        <v>695.1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104.01</v>
      </c>
      <c r="I43" s="6">
        <v>1.0309999999999999</v>
      </c>
      <c r="J43" s="5">
        <v>14.43</v>
      </c>
      <c r="K43" s="5"/>
      <c r="L43" s="7">
        <v>0.70820000000000005</v>
      </c>
      <c r="N43" s="4">
        <v>119.5</v>
      </c>
      <c r="O43" s="4">
        <v>109.9</v>
      </c>
      <c r="P43" s="4">
        <v>26</v>
      </c>
      <c r="Q43" s="4">
        <v>46.7</v>
      </c>
      <c r="R43" s="4">
        <v>40</v>
      </c>
      <c r="S43" s="4"/>
      <c r="T43" s="4">
        <v>151.9</v>
      </c>
      <c r="U43" s="5">
        <v>0.05</v>
      </c>
      <c r="V43" s="4">
        <v>111</v>
      </c>
      <c r="W43" s="4">
        <v>404.3</v>
      </c>
      <c r="X43" s="4">
        <v>34.5</v>
      </c>
      <c r="Y43" s="4">
        <v>140</v>
      </c>
      <c r="Z43" s="4">
        <v>80.099999999999994</v>
      </c>
      <c r="AA43" s="4">
        <v>11.6</v>
      </c>
      <c r="AB43" s="5">
        <v>0.06</v>
      </c>
      <c r="AC43" s="4">
        <v>99.3</v>
      </c>
    </row>
    <row r="44" spans="1:29" x14ac:dyDescent="0.25">
      <c r="A44" t="s">
        <v>44</v>
      </c>
      <c r="B44" s="4">
        <v>694.9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104.01</v>
      </c>
      <c r="I44" s="6">
        <v>1.032</v>
      </c>
      <c r="J44" s="5">
        <v>14.42</v>
      </c>
      <c r="K44" s="5"/>
      <c r="L44" s="7">
        <v>0.70909999999999995</v>
      </c>
      <c r="N44" s="4">
        <v>119.5</v>
      </c>
      <c r="O44" s="4">
        <v>109.9</v>
      </c>
      <c r="P44" s="4">
        <v>26</v>
      </c>
      <c r="Q44" s="4">
        <v>46.7</v>
      </c>
      <c r="R44" s="4">
        <v>40</v>
      </c>
      <c r="S44" s="4"/>
      <c r="T44" s="4">
        <v>151.80000000000001</v>
      </c>
      <c r="U44" s="5">
        <v>0.05</v>
      </c>
      <c r="V44" s="4">
        <v>111</v>
      </c>
      <c r="W44" s="4">
        <v>404.3</v>
      </c>
      <c r="X44" s="4">
        <v>34.5</v>
      </c>
      <c r="Y44" s="4">
        <v>140.1</v>
      </c>
      <c r="Z44" s="4">
        <v>80.099999999999994</v>
      </c>
      <c r="AA44" s="4">
        <v>11.6</v>
      </c>
      <c r="AB44" s="5">
        <v>0.06</v>
      </c>
      <c r="AC44" s="4">
        <v>99.3</v>
      </c>
    </row>
    <row r="45" spans="1:29" x14ac:dyDescent="0.25">
      <c r="A45" t="s">
        <v>45</v>
      </c>
      <c r="B45" s="4">
        <v>695.1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104.02</v>
      </c>
      <c r="I45" s="6">
        <v>1.0329999999999999</v>
      </c>
      <c r="J45" s="5">
        <v>14.43</v>
      </c>
      <c r="K45" s="5"/>
      <c r="L45" s="7">
        <v>0.70960000000000001</v>
      </c>
      <c r="N45" s="4">
        <v>119.5</v>
      </c>
      <c r="O45" s="4">
        <v>109.9</v>
      </c>
      <c r="P45" s="4">
        <v>26</v>
      </c>
      <c r="Q45" s="4">
        <v>46.8</v>
      </c>
      <c r="R45" s="4">
        <v>40</v>
      </c>
      <c r="S45" s="4"/>
      <c r="T45" s="4">
        <v>152.1</v>
      </c>
      <c r="U45" s="5">
        <v>0.05</v>
      </c>
      <c r="V45" s="4">
        <v>111</v>
      </c>
      <c r="W45" s="4">
        <v>404.3</v>
      </c>
      <c r="X45" s="4">
        <v>34.5</v>
      </c>
      <c r="Y45" s="4">
        <v>140.19999999999999</v>
      </c>
      <c r="Z45" s="4">
        <v>80</v>
      </c>
      <c r="AA45" s="4">
        <v>11.6</v>
      </c>
      <c r="AB45" s="5">
        <v>0.06</v>
      </c>
      <c r="AC45" s="4">
        <v>99.3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103.99</v>
      </c>
      <c r="I46" s="6">
        <v>1.032</v>
      </c>
      <c r="J46" s="5">
        <v>14.43</v>
      </c>
      <c r="K46" s="5">
        <v>1.9999999999999574E-2</v>
      </c>
      <c r="L46" s="8">
        <v>0.70882000000000001</v>
      </c>
      <c r="N46" s="4">
        <v>119.5</v>
      </c>
      <c r="O46" s="4">
        <v>109.9</v>
      </c>
      <c r="P46" s="4">
        <v>26</v>
      </c>
      <c r="Q46" s="4">
        <v>46.7</v>
      </c>
      <c r="R46" s="4">
        <v>40</v>
      </c>
      <c r="S46" s="4">
        <v>0.10000000000000142</v>
      </c>
      <c r="T46" s="4">
        <v>151.9</v>
      </c>
      <c r="U46" s="5">
        <v>0.05</v>
      </c>
      <c r="V46" s="4">
        <v>111</v>
      </c>
      <c r="W46" s="4">
        <v>404.3</v>
      </c>
      <c r="X46" s="4">
        <v>34.5</v>
      </c>
      <c r="Y46" s="4">
        <v>140</v>
      </c>
      <c r="Z46" s="4">
        <v>80</v>
      </c>
      <c r="AA46" s="4">
        <v>11.6</v>
      </c>
      <c r="AB46" s="5">
        <v>0.06</v>
      </c>
      <c r="AC46" s="4">
        <v>99.3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4.4503433076060653E-4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6.2785238954968334E-2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694.9</v>
      </c>
      <c r="C52" s="5">
        <v>20</v>
      </c>
      <c r="D52" s="4">
        <v>35</v>
      </c>
      <c r="E52" s="4">
        <v>35</v>
      </c>
      <c r="F52" s="4">
        <v>29</v>
      </c>
      <c r="G52" s="4">
        <v>22.4</v>
      </c>
      <c r="H52" s="5">
        <v>103.96</v>
      </c>
      <c r="I52" s="6">
        <v>1.288</v>
      </c>
      <c r="J52" s="5">
        <v>14.44</v>
      </c>
      <c r="K52" s="5"/>
      <c r="L52" s="7">
        <v>0.88500000000000001</v>
      </c>
      <c r="N52" s="4">
        <v>32.9</v>
      </c>
      <c r="O52" s="4">
        <v>36.1</v>
      </c>
      <c r="P52" s="4">
        <v>26</v>
      </c>
      <c r="Q52" s="4">
        <v>46.6</v>
      </c>
      <c r="R52" s="4">
        <v>40.1</v>
      </c>
      <c r="T52" s="4">
        <v>32.200000000000003</v>
      </c>
      <c r="U52" s="5">
        <v>0.05</v>
      </c>
      <c r="V52" s="4">
        <v>110.8</v>
      </c>
      <c r="W52" s="4">
        <v>404.3</v>
      </c>
      <c r="X52" s="4">
        <v>36.1</v>
      </c>
      <c r="Y52" s="4">
        <v>525.4</v>
      </c>
      <c r="Z52" s="4">
        <v>79.900000000000006</v>
      </c>
      <c r="AA52" s="4">
        <v>11.3</v>
      </c>
      <c r="AB52" s="5">
        <v>0.09</v>
      </c>
      <c r="AC52" s="4">
        <v>99.2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22.3</v>
      </c>
      <c r="H53" s="5">
        <v>103.96</v>
      </c>
      <c r="I53" s="6">
        <v>1.2809999999999999</v>
      </c>
      <c r="J53" s="5">
        <v>14.44</v>
      </c>
      <c r="K53" s="5"/>
      <c r="L53" s="7">
        <v>0.88</v>
      </c>
      <c r="N53" s="4">
        <v>32.9</v>
      </c>
      <c r="O53" s="4">
        <v>36.1</v>
      </c>
      <c r="P53" s="4">
        <v>26</v>
      </c>
      <c r="Q53" s="4">
        <v>46.6</v>
      </c>
      <c r="R53" s="4">
        <v>40</v>
      </c>
      <c r="T53" s="4">
        <v>32.200000000000003</v>
      </c>
      <c r="U53" s="5">
        <v>0.05</v>
      </c>
      <c r="V53" s="4">
        <v>110.8</v>
      </c>
      <c r="W53" s="4">
        <v>404.4</v>
      </c>
      <c r="X53" s="4">
        <v>36</v>
      </c>
      <c r="Y53" s="4">
        <v>525.4</v>
      </c>
      <c r="Z53" s="4">
        <v>80</v>
      </c>
      <c r="AA53" s="4">
        <v>11.5</v>
      </c>
      <c r="AB53" s="5">
        <v>0.09</v>
      </c>
      <c r="AC53" s="4">
        <v>99.2</v>
      </c>
    </row>
    <row r="54" spans="1:29" x14ac:dyDescent="0.25">
      <c r="A54" t="s">
        <v>42</v>
      </c>
      <c r="B54" s="4">
        <v>695</v>
      </c>
      <c r="C54" s="5">
        <v>20</v>
      </c>
      <c r="D54" s="4">
        <v>35</v>
      </c>
      <c r="E54" s="4">
        <v>35</v>
      </c>
      <c r="F54" s="4">
        <v>29</v>
      </c>
      <c r="G54" s="4">
        <v>22.1</v>
      </c>
      <c r="H54" s="5">
        <v>103.99</v>
      </c>
      <c r="I54" s="6">
        <v>1.28</v>
      </c>
      <c r="J54" s="5">
        <v>14.44</v>
      </c>
      <c r="K54" s="5"/>
      <c r="L54" s="7">
        <v>0.87939999999999996</v>
      </c>
      <c r="N54" s="4">
        <v>32.9</v>
      </c>
      <c r="O54" s="4">
        <v>36.1</v>
      </c>
      <c r="P54" s="4">
        <v>26</v>
      </c>
      <c r="Q54" s="4">
        <v>46.7</v>
      </c>
      <c r="R54" s="4">
        <v>40.1</v>
      </c>
      <c r="T54" s="4">
        <v>32.200000000000003</v>
      </c>
      <c r="U54" s="5">
        <v>0.05</v>
      </c>
      <c r="V54" s="4">
        <v>110.8</v>
      </c>
      <c r="W54" s="4">
        <v>404.4</v>
      </c>
      <c r="X54" s="4">
        <v>36.1</v>
      </c>
      <c r="Y54" s="4">
        <v>525.20000000000005</v>
      </c>
      <c r="Z54" s="4">
        <v>80</v>
      </c>
      <c r="AA54" s="4">
        <v>11.7</v>
      </c>
      <c r="AB54" s="5">
        <v>0.1</v>
      </c>
      <c r="AC54" s="4">
        <v>99.2</v>
      </c>
    </row>
    <row r="55" spans="1:29" x14ac:dyDescent="0.25">
      <c r="A55" t="s">
        <v>43</v>
      </c>
      <c r="B55" s="4">
        <v>694.8</v>
      </c>
      <c r="C55" s="5">
        <v>20</v>
      </c>
      <c r="D55" s="4">
        <v>35</v>
      </c>
      <c r="E55" s="4">
        <v>35</v>
      </c>
      <c r="F55" s="4">
        <v>29</v>
      </c>
      <c r="G55" s="4">
        <v>21.9</v>
      </c>
      <c r="H55" s="5">
        <v>103.97</v>
      </c>
      <c r="I55" s="6">
        <v>1.2789999999999999</v>
      </c>
      <c r="J55" s="5">
        <v>14.44</v>
      </c>
      <c r="K55" s="5"/>
      <c r="L55" s="7">
        <v>0.87890000000000001</v>
      </c>
      <c r="N55" s="4">
        <v>32.9</v>
      </c>
      <c r="O55" s="4">
        <v>36.1</v>
      </c>
      <c r="P55" s="4">
        <v>26</v>
      </c>
      <c r="Q55" s="4">
        <v>46.6</v>
      </c>
      <c r="R55" s="4">
        <v>40</v>
      </c>
      <c r="T55" s="4">
        <v>32.299999999999997</v>
      </c>
      <c r="U55" s="5">
        <v>0.05</v>
      </c>
      <c r="V55" s="4">
        <v>110.8</v>
      </c>
      <c r="W55" s="4">
        <v>404.5</v>
      </c>
      <c r="X55" s="4">
        <v>36</v>
      </c>
      <c r="Y55" s="4">
        <v>525.1</v>
      </c>
      <c r="Z55" s="4">
        <v>80</v>
      </c>
      <c r="AA55" s="4">
        <v>11.7</v>
      </c>
      <c r="AB55" s="5">
        <v>0.09</v>
      </c>
      <c r="AC55" s="4">
        <v>99.2</v>
      </c>
    </row>
    <row r="56" spans="1:29" x14ac:dyDescent="0.25">
      <c r="A56" t="s">
        <v>44</v>
      </c>
      <c r="B56" s="4">
        <v>694.8</v>
      </c>
      <c r="C56" s="5">
        <v>20</v>
      </c>
      <c r="D56" s="4">
        <v>35</v>
      </c>
      <c r="E56" s="4">
        <v>35</v>
      </c>
      <c r="F56" s="4">
        <v>29</v>
      </c>
      <c r="G56" s="4">
        <v>21.9</v>
      </c>
      <c r="H56" s="5">
        <v>103.98</v>
      </c>
      <c r="I56" s="6">
        <v>1.268</v>
      </c>
      <c r="J56" s="5">
        <v>14.44</v>
      </c>
      <c r="K56" s="5"/>
      <c r="L56" s="7">
        <v>0.87139999999999995</v>
      </c>
      <c r="N56" s="4">
        <v>32.9</v>
      </c>
      <c r="O56" s="4">
        <v>36.1</v>
      </c>
      <c r="P56" s="4">
        <v>26</v>
      </c>
      <c r="Q56" s="4">
        <v>46.7</v>
      </c>
      <c r="R56" s="4">
        <v>40.1</v>
      </c>
      <c r="T56" s="4">
        <v>32.200000000000003</v>
      </c>
      <c r="U56" s="5">
        <v>0.05</v>
      </c>
      <c r="V56" s="4">
        <v>110.8</v>
      </c>
      <c r="W56" s="4">
        <v>404.4</v>
      </c>
      <c r="X56" s="4">
        <v>35.9</v>
      </c>
      <c r="Y56" s="4">
        <v>524.9</v>
      </c>
      <c r="Z56" s="4">
        <v>80</v>
      </c>
      <c r="AA56" s="4">
        <v>11.5</v>
      </c>
      <c r="AB56" s="5">
        <v>0.08</v>
      </c>
      <c r="AC56" s="4">
        <v>99.2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104.11</v>
      </c>
      <c r="I57" s="6">
        <v>1.2769999999999999</v>
      </c>
      <c r="J57" s="5">
        <v>14.44</v>
      </c>
      <c r="K57" s="5"/>
      <c r="L57" s="7">
        <v>0.87729999999999997</v>
      </c>
      <c r="N57" s="4">
        <v>32.9</v>
      </c>
      <c r="O57" s="4">
        <v>36.1</v>
      </c>
      <c r="P57" s="4">
        <v>26</v>
      </c>
      <c r="Q57" s="4">
        <v>46.6</v>
      </c>
      <c r="R57" s="4">
        <v>40</v>
      </c>
      <c r="T57" s="4">
        <v>32.200000000000003</v>
      </c>
      <c r="U57" s="5">
        <v>0.05</v>
      </c>
      <c r="V57" s="4">
        <v>110.8</v>
      </c>
      <c r="W57" s="4">
        <v>404.4</v>
      </c>
      <c r="X57" s="4">
        <v>36</v>
      </c>
      <c r="Y57" s="4">
        <v>524.79999999999995</v>
      </c>
      <c r="Z57" s="4">
        <v>79.900000000000006</v>
      </c>
      <c r="AA57" s="4">
        <v>11.3</v>
      </c>
      <c r="AB57" s="5">
        <v>0.09</v>
      </c>
      <c r="AC57" s="4">
        <v>99.2</v>
      </c>
    </row>
    <row r="58" spans="1:29" x14ac:dyDescent="0.25">
      <c r="A58" s="3" t="s">
        <v>46</v>
      </c>
      <c r="B58" s="4">
        <v>694.9</v>
      </c>
      <c r="C58" s="5">
        <v>20</v>
      </c>
      <c r="D58" s="4">
        <v>35</v>
      </c>
      <c r="E58" s="4">
        <v>35</v>
      </c>
      <c r="F58" s="4">
        <v>29</v>
      </c>
      <c r="G58" s="4">
        <v>22.1</v>
      </c>
      <c r="H58" s="5">
        <v>104</v>
      </c>
      <c r="I58" s="6">
        <v>1.2789999999999999</v>
      </c>
      <c r="J58" s="5">
        <v>14.44</v>
      </c>
      <c r="K58" s="5">
        <v>9.9999999999997868E-3</v>
      </c>
      <c r="L58" s="8">
        <v>0.87866999999999995</v>
      </c>
      <c r="N58" s="4">
        <v>32.9</v>
      </c>
      <c r="O58" s="4">
        <v>36.1</v>
      </c>
      <c r="P58" s="4">
        <v>26</v>
      </c>
      <c r="Q58" s="4">
        <v>46.6</v>
      </c>
      <c r="R58" s="4">
        <v>40</v>
      </c>
      <c r="S58" s="4">
        <v>0.10000000000000142</v>
      </c>
      <c r="T58" s="4">
        <v>32.200000000000003</v>
      </c>
      <c r="U58" s="5">
        <v>0.05</v>
      </c>
      <c r="V58" s="4">
        <v>110.8</v>
      </c>
      <c r="W58" s="4">
        <v>404.4</v>
      </c>
      <c r="X58" s="4">
        <v>36</v>
      </c>
      <c r="Y58" s="4">
        <v>525.1</v>
      </c>
      <c r="Z58" s="4">
        <v>80</v>
      </c>
      <c r="AA58" s="4">
        <v>11.5</v>
      </c>
      <c r="AB58" s="5">
        <v>0.09</v>
      </c>
      <c r="AC58" s="4">
        <v>99.2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4.0239560412885182E-3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0.45795987586790476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694.5</v>
      </c>
      <c r="C64" s="5">
        <v>40</v>
      </c>
      <c r="D64" s="4">
        <v>115</v>
      </c>
      <c r="E64" s="4">
        <v>109</v>
      </c>
      <c r="F64" s="4">
        <v>29</v>
      </c>
      <c r="G64" s="4">
        <v>22.1</v>
      </c>
      <c r="H64" s="5">
        <v>103.98</v>
      </c>
      <c r="I64" s="6">
        <v>1.292</v>
      </c>
      <c r="J64" s="5">
        <v>14.42</v>
      </c>
      <c r="K64" s="5"/>
      <c r="L64" s="7">
        <v>0.44409999999999999</v>
      </c>
      <c r="N64" s="4">
        <v>119.2</v>
      </c>
      <c r="O64" s="4">
        <v>110</v>
      </c>
      <c r="P64" s="4">
        <v>26</v>
      </c>
      <c r="Q64" s="4">
        <v>46.8</v>
      </c>
      <c r="R64" s="4">
        <v>40.1</v>
      </c>
      <c r="T64" s="4">
        <v>148.80000000000001</v>
      </c>
      <c r="U64" s="5">
        <v>0.05</v>
      </c>
      <c r="V64" s="4">
        <v>110.8</v>
      </c>
      <c r="W64" s="4">
        <v>404.4</v>
      </c>
      <c r="X64" s="4">
        <v>41.2</v>
      </c>
      <c r="Y64" s="4">
        <v>137.30000000000001</v>
      </c>
      <c r="Z64" s="4">
        <v>80.099999999999994</v>
      </c>
      <c r="AA64" s="4">
        <v>11.6</v>
      </c>
      <c r="AB64" s="5">
        <v>0.08</v>
      </c>
      <c r="AC64" s="4">
        <v>99.2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</v>
      </c>
      <c r="F65" s="4">
        <v>29</v>
      </c>
      <c r="G65" s="4">
        <v>22</v>
      </c>
      <c r="H65" s="5">
        <v>103.99</v>
      </c>
      <c r="I65" s="6">
        <v>1.2929999999999999</v>
      </c>
      <c r="J65" s="5">
        <v>14.42</v>
      </c>
      <c r="K65" s="5"/>
      <c r="L65" s="7">
        <v>0.44409999999999999</v>
      </c>
      <c r="N65" s="4">
        <v>119.1</v>
      </c>
      <c r="O65" s="4">
        <v>110</v>
      </c>
      <c r="P65" s="4">
        <v>26</v>
      </c>
      <c r="Q65" s="4">
        <v>46.9</v>
      </c>
      <c r="R65" s="4">
        <v>40</v>
      </c>
      <c r="T65" s="4">
        <v>148.80000000000001</v>
      </c>
      <c r="U65" s="5">
        <v>0.05</v>
      </c>
      <c r="V65" s="4">
        <v>110.8</v>
      </c>
      <c r="W65" s="4">
        <v>404.4</v>
      </c>
      <c r="X65" s="4">
        <v>41.2</v>
      </c>
      <c r="Y65" s="4">
        <v>137.6</v>
      </c>
      <c r="Z65" s="4">
        <v>79.900000000000006</v>
      </c>
      <c r="AA65" s="4">
        <v>11.6</v>
      </c>
      <c r="AB65" s="5">
        <v>0.08</v>
      </c>
      <c r="AC65" s="4">
        <v>99.2</v>
      </c>
    </row>
    <row r="66" spans="1:29" x14ac:dyDescent="0.25">
      <c r="A66" t="s">
        <v>42</v>
      </c>
      <c r="B66" s="4">
        <v>695.4</v>
      </c>
      <c r="C66" s="5">
        <v>40</v>
      </c>
      <c r="D66" s="4">
        <v>115</v>
      </c>
      <c r="E66" s="4">
        <v>109</v>
      </c>
      <c r="F66" s="4">
        <v>29</v>
      </c>
      <c r="G66" s="4">
        <v>22</v>
      </c>
      <c r="H66" s="5">
        <v>104.01</v>
      </c>
      <c r="I66" s="6">
        <v>1.2949999999999999</v>
      </c>
      <c r="J66" s="5">
        <v>14.42</v>
      </c>
      <c r="K66" s="5"/>
      <c r="L66" s="7">
        <v>0.4446</v>
      </c>
      <c r="N66" s="4">
        <v>119.1</v>
      </c>
      <c r="O66" s="4">
        <v>110</v>
      </c>
      <c r="P66" s="4">
        <v>26</v>
      </c>
      <c r="Q66" s="4">
        <v>46.8</v>
      </c>
      <c r="R66" s="4">
        <v>40.1</v>
      </c>
      <c r="T66" s="4">
        <v>148.9</v>
      </c>
      <c r="U66" s="5">
        <v>0.05</v>
      </c>
      <c r="V66" s="4">
        <v>110.8</v>
      </c>
      <c r="W66" s="4">
        <v>404.4</v>
      </c>
      <c r="X66" s="4">
        <v>41.2</v>
      </c>
      <c r="Y66" s="4">
        <v>137.80000000000001</v>
      </c>
      <c r="Z66" s="4">
        <v>80</v>
      </c>
      <c r="AA66" s="4">
        <v>11.5</v>
      </c>
      <c r="AB66" s="5">
        <v>0.08</v>
      </c>
      <c r="AC66" s="4">
        <v>99.2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109</v>
      </c>
      <c r="F67" s="4">
        <v>29</v>
      </c>
      <c r="G67" s="4">
        <v>22</v>
      </c>
      <c r="H67" s="5">
        <v>103.99</v>
      </c>
      <c r="I67" s="6">
        <v>1.2949999999999999</v>
      </c>
      <c r="J67" s="5">
        <v>14.42</v>
      </c>
      <c r="K67" s="5"/>
      <c r="L67" s="7">
        <v>0.44479999999999997</v>
      </c>
      <c r="N67" s="4">
        <v>119.1</v>
      </c>
      <c r="O67" s="4">
        <v>110</v>
      </c>
      <c r="P67" s="4">
        <v>26</v>
      </c>
      <c r="Q67" s="4">
        <v>46.9</v>
      </c>
      <c r="R67" s="4">
        <v>40.1</v>
      </c>
      <c r="T67" s="4">
        <v>148.69999999999999</v>
      </c>
      <c r="U67" s="5">
        <v>0.05</v>
      </c>
      <c r="V67" s="4">
        <v>110.8</v>
      </c>
      <c r="W67" s="4">
        <v>404.4</v>
      </c>
      <c r="X67" s="4">
        <v>41.2</v>
      </c>
      <c r="Y67" s="4">
        <v>137.69999999999999</v>
      </c>
      <c r="Z67" s="4">
        <v>80.099999999999994</v>
      </c>
      <c r="AA67" s="4">
        <v>11.4</v>
      </c>
      <c r="AB67" s="5">
        <v>0.08</v>
      </c>
      <c r="AC67" s="4">
        <v>99.2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</v>
      </c>
      <c r="F68" s="4">
        <v>29</v>
      </c>
      <c r="G68" s="4">
        <v>22</v>
      </c>
      <c r="H68" s="5">
        <v>103.98</v>
      </c>
      <c r="I68" s="6">
        <v>1.294</v>
      </c>
      <c r="J68" s="5">
        <v>14.42</v>
      </c>
      <c r="K68" s="5"/>
      <c r="L68" s="7">
        <v>0.44450000000000001</v>
      </c>
      <c r="N68" s="4">
        <v>119.1</v>
      </c>
      <c r="O68" s="4">
        <v>110</v>
      </c>
      <c r="P68" s="4">
        <v>26</v>
      </c>
      <c r="Q68" s="4">
        <v>46.9</v>
      </c>
      <c r="R68" s="4">
        <v>40</v>
      </c>
      <c r="T68" s="4">
        <v>148.9</v>
      </c>
      <c r="U68" s="5">
        <v>0.05</v>
      </c>
      <c r="V68" s="4">
        <v>110.8</v>
      </c>
      <c r="W68" s="4">
        <v>404.5</v>
      </c>
      <c r="X68" s="4">
        <v>41.2</v>
      </c>
      <c r="Y68" s="4">
        <v>137.69999999999999</v>
      </c>
      <c r="Z68" s="4">
        <v>80</v>
      </c>
      <c r="AA68" s="4">
        <v>11.5</v>
      </c>
      <c r="AB68" s="5">
        <v>7.0000000000000007E-2</v>
      </c>
      <c r="AC68" s="4">
        <v>99.2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22</v>
      </c>
      <c r="H69" s="5">
        <v>104</v>
      </c>
      <c r="I69" s="6">
        <v>1.2949999999999999</v>
      </c>
      <c r="J69" s="5">
        <v>14.42</v>
      </c>
      <c r="K69" s="5"/>
      <c r="L69" s="7">
        <v>0.44479999999999997</v>
      </c>
      <c r="N69" s="4">
        <v>119.1</v>
      </c>
      <c r="O69" s="4">
        <v>110</v>
      </c>
      <c r="P69" s="4">
        <v>26</v>
      </c>
      <c r="Q69" s="4">
        <v>46.9</v>
      </c>
      <c r="R69" s="4">
        <v>40.1</v>
      </c>
      <c r="T69" s="4">
        <v>148.69999999999999</v>
      </c>
      <c r="U69" s="5">
        <v>0.05</v>
      </c>
      <c r="V69" s="4">
        <v>110.8</v>
      </c>
      <c r="W69" s="4">
        <v>404.5</v>
      </c>
      <c r="X69" s="4">
        <v>41.2</v>
      </c>
      <c r="Y69" s="4">
        <v>137.80000000000001</v>
      </c>
      <c r="Z69" s="4">
        <v>80.099999999999994</v>
      </c>
      <c r="AA69" s="4">
        <v>11.7</v>
      </c>
      <c r="AB69" s="5">
        <v>0.08</v>
      </c>
      <c r="AC69" s="4">
        <v>99.1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103.99</v>
      </c>
      <c r="I70" s="6">
        <v>1.294</v>
      </c>
      <c r="J70" s="5">
        <v>14.42</v>
      </c>
      <c r="K70" s="5">
        <v>2.9999999999999361E-2</v>
      </c>
      <c r="L70" s="8">
        <v>0.44447999999999999</v>
      </c>
      <c r="N70" s="4">
        <v>119.1</v>
      </c>
      <c r="O70" s="4">
        <v>110</v>
      </c>
      <c r="P70" s="4">
        <v>26</v>
      </c>
      <c r="Q70" s="4">
        <v>46.9</v>
      </c>
      <c r="R70" s="4">
        <v>40.1</v>
      </c>
      <c r="S70" s="4">
        <v>0</v>
      </c>
      <c r="T70" s="4">
        <v>148.80000000000001</v>
      </c>
      <c r="U70" s="5">
        <v>0.05</v>
      </c>
      <c r="V70" s="4">
        <v>110.8</v>
      </c>
      <c r="W70" s="4">
        <v>404.4</v>
      </c>
      <c r="X70" s="4">
        <v>41.2</v>
      </c>
      <c r="Y70" s="4">
        <v>137.6</v>
      </c>
      <c r="Z70" s="4">
        <v>80</v>
      </c>
      <c r="AA70" s="4">
        <v>11.6</v>
      </c>
      <c r="AB70" s="5">
        <v>0.08</v>
      </c>
      <c r="AC70" s="4">
        <v>99.2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2.910708199428753E-4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6.5485695631496421E-2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0.28184999999999999</v>
      </c>
      <c r="C78" s="16">
        <v>3.9667695183600207E-2</v>
      </c>
      <c r="D78" s="10">
        <v>0.5</v>
      </c>
      <c r="E78" s="10">
        <v>21.99</v>
      </c>
      <c r="F78" s="17">
        <v>0.3</v>
      </c>
      <c r="G78" s="71">
        <v>0.92968222499999986</v>
      </c>
      <c r="H78" s="72"/>
      <c r="I78" s="71">
        <v>3.0989407499999997</v>
      </c>
      <c r="J78" s="72"/>
    </row>
    <row r="79" spans="1:29" x14ac:dyDescent="0.25">
      <c r="A79" s="10" t="s">
        <v>49</v>
      </c>
      <c r="B79" s="15">
        <v>0.29349999999999998</v>
      </c>
      <c r="C79" s="16">
        <v>4.8184448462460006E-2</v>
      </c>
      <c r="D79" s="10">
        <v>0.5</v>
      </c>
      <c r="E79" s="10">
        <v>21.99</v>
      </c>
      <c r="F79" s="17">
        <v>3.2000000000000001E-2</v>
      </c>
      <c r="G79" s="71">
        <v>0.10326503999999999</v>
      </c>
      <c r="H79" s="72"/>
      <c r="I79" s="71">
        <v>3.2270324999999995</v>
      </c>
      <c r="J79" s="72"/>
    </row>
    <row r="80" spans="1:29" x14ac:dyDescent="0.25">
      <c r="A80" s="10" t="s">
        <v>50</v>
      </c>
      <c r="B80" s="15">
        <v>0.28625</v>
      </c>
      <c r="C80" s="16">
        <v>2.6681663434965561E-2</v>
      </c>
      <c r="D80" s="10">
        <v>0.5</v>
      </c>
      <c r="E80" s="10">
        <v>16.489999999999998</v>
      </c>
      <c r="F80" s="17">
        <v>0.31</v>
      </c>
      <c r="G80" s="71">
        <v>0.73164068749999989</v>
      </c>
      <c r="H80" s="72"/>
      <c r="I80" s="71">
        <v>2.3601312499999998</v>
      </c>
      <c r="J80" s="72"/>
    </row>
    <row r="81" spans="1:10" x14ac:dyDescent="0.25">
      <c r="A81" s="10" t="s">
        <v>51</v>
      </c>
      <c r="B81" s="15">
        <v>0.70882000000000001</v>
      </c>
      <c r="C81" s="16">
        <v>6.2785238954968334E-2</v>
      </c>
      <c r="D81" s="10">
        <v>0.5</v>
      </c>
      <c r="E81" s="10">
        <v>1.46</v>
      </c>
      <c r="F81" s="17">
        <v>0.17399999999999999</v>
      </c>
      <c r="G81" s="71">
        <v>9.0034316399999995E-2</v>
      </c>
      <c r="H81" s="72"/>
      <c r="I81" s="71">
        <v>0.51743859999999997</v>
      </c>
      <c r="J81" s="72"/>
    </row>
    <row r="82" spans="1:10" x14ac:dyDescent="0.25">
      <c r="A82" s="10" t="s">
        <v>52</v>
      </c>
      <c r="B82" s="15">
        <v>0.87866999999999995</v>
      </c>
      <c r="C82" s="16">
        <v>0.45795987586790476</v>
      </c>
      <c r="D82" s="10">
        <v>0.5</v>
      </c>
      <c r="E82" s="10">
        <v>1.46</v>
      </c>
      <c r="F82" s="17">
        <v>1.0999999999999999E-2</v>
      </c>
      <c r="G82" s="71">
        <v>7.0557200999999993E-3</v>
      </c>
      <c r="H82" s="72"/>
      <c r="I82" s="71">
        <v>0.64142909999999997</v>
      </c>
      <c r="J82" s="72"/>
    </row>
    <row r="83" spans="1:10" x14ac:dyDescent="0.25">
      <c r="A83" s="10" t="s">
        <v>53</v>
      </c>
      <c r="B83" s="15">
        <v>0.44447999999999999</v>
      </c>
      <c r="C83" s="16">
        <v>6.5485695631496421E-2</v>
      </c>
      <c r="D83" s="10">
        <v>0.5</v>
      </c>
      <c r="E83" s="10">
        <v>2.91</v>
      </c>
      <c r="F83" s="17">
        <v>0.17199999999999999</v>
      </c>
      <c r="G83" s="71">
        <v>0.11123556479999999</v>
      </c>
      <c r="H83" s="72"/>
      <c r="I83" s="71">
        <v>0.64671840000000003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1.9729135537999998</v>
      </c>
      <c r="H84" s="19"/>
      <c r="I84" s="18">
        <v>10.491690599999998</v>
      </c>
      <c r="J84" s="20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09B6-29A7-4364-9278-5057EEB06005}">
  <dimension ref="A1:AC84"/>
  <sheetViews>
    <sheetView topLeftCell="A64" workbookViewId="0">
      <selection sqref="A1:XFD104857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115.1</v>
      </c>
      <c r="E4" s="4">
        <v>109</v>
      </c>
      <c r="F4" s="4">
        <v>29</v>
      </c>
      <c r="G4" s="4">
        <v>22</v>
      </c>
      <c r="H4" s="5">
        <v>105</v>
      </c>
      <c r="I4" s="6">
        <v>6.19</v>
      </c>
      <c r="J4" s="5">
        <v>14.39</v>
      </c>
      <c r="K4" s="5"/>
      <c r="L4" s="7">
        <v>0.28149999999999997</v>
      </c>
      <c r="N4" s="4">
        <v>113.5</v>
      </c>
      <c r="O4" s="4">
        <v>111.6</v>
      </c>
      <c r="P4" s="4">
        <v>26</v>
      </c>
      <c r="Q4" s="4">
        <v>47.1</v>
      </c>
      <c r="R4" s="4">
        <v>40</v>
      </c>
      <c r="S4" s="4"/>
      <c r="T4" s="4">
        <v>112.9</v>
      </c>
      <c r="U4" s="5">
        <v>0.05</v>
      </c>
      <c r="V4" s="4">
        <v>109.6</v>
      </c>
      <c r="W4" s="4">
        <v>403.7</v>
      </c>
      <c r="X4" s="4">
        <v>57.5</v>
      </c>
      <c r="Y4" s="4">
        <v>273.60000000000002</v>
      </c>
      <c r="Z4" s="4">
        <v>80</v>
      </c>
      <c r="AA4" s="4">
        <v>11.6</v>
      </c>
      <c r="AB4" s="5">
        <v>0.11</v>
      </c>
      <c r="AC4" s="4">
        <v>99</v>
      </c>
    </row>
    <row r="5" spans="1:29" x14ac:dyDescent="0.25">
      <c r="A5" t="s">
        <v>41</v>
      </c>
      <c r="B5" s="4">
        <v>2000.1</v>
      </c>
      <c r="C5" s="5">
        <v>105</v>
      </c>
      <c r="D5" s="4">
        <v>114.9</v>
      </c>
      <c r="E5" s="4">
        <v>109</v>
      </c>
      <c r="F5" s="4">
        <v>29</v>
      </c>
      <c r="G5" s="4">
        <v>22</v>
      </c>
      <c r="H5" s="5">
        <v>105.01</v>
      </c>
      <c r="I5" s="6">
        <v>6.19</v>
      </c>
      <c r="J5" s="5">
        <v>14.39</v>
      </c>
      <c r="K5" s="5"/>
      <c r="L5" s="7">
        <v>0.28149999999999997</v>
      </c>
      <c r="N5" s="4">
        <v>113.3</v>
      </c>
      <c r="O5" s="4">
        <v>111.6</v>
      </c>
      <c r="P5" s="4">
        <v>26</v>
      </c>
      <c r="Q5" s="4">
        <v>47.1</v>
      </c>
      <c r="R5" s="4">
        <v>40.1</v>
      </c>
      <c r="S5" s="4"/>
      <c r="T5" s="4">
        <v>112.6</v>
      </c>
      <c r="U5" s="5">
        <v>0.05</v>
      </c>
      <c r="V5" s="4">
        <v>109.6</v>
      </c>
      <c r="W5" s="4">
        <v>403.7</v>
      </c>
      <c r="X5" s="4">
        <v>57.5</v>
      </c>
      <c r="Y5" s="4">
        <v>273.89999999999998</v>
      </c>
      <c r="Z5" s="4">
        <v>80</v>
      </c>
      <c r="AA5" s="4">
        <v>11.6</v>
      </c>
      <c r="AB5" s="5">
        <v>0.11</v>
      </c>
      <c r="AC5" s="4">
        <v>99</v>
      </c>
    </row>
    <row r="6" spans="1:29" x14ac:dyDescent="0.25">
      <c r="A6" t="s">
        <v>42</v>
      </c>
      <c r="B6" s="4">
        <v>1999.9</v>
      </c>
      <c r="C6" s="5">
        <v>104.99</v>
      </c>
      <c r="D6" s="4">
        <v>115</v>
      </c>
      <c r="E6" s="4">
        <v>109</v>
      </c>
      <c r="F6" s="4">
        <v>29</v>
      </c>
      <c r="G6" s="4">
        <v>22</v>
      </c>
      <c r="H6" s="5">
        <v>105.01</v>
      </c>
      <c r="I6" s="6">
        <v>6.1849999999999996</v>
      </c>
      <c r="J6" s="5">
        <v>14.39</v>
      </c>
      <c r="K6" s="5"/>
      <c r="L6" s="7">
        <v>0.28129999999999999</v>
      </c>
      <c r="N6" s="4">
        <v>113.4</v>
      </c>
      <c r="O6" s="4">
        <v>111.6</v>
      </c>
      <c r="P6" s="4">
        <v>26</v>
      </c>
      <c r="Q6" s="4">
        <v>47.1</v>
      </c>
      <c r="R6" s="4">
        <v>40</v>
      </c>
      <c r="S6" s="4"/>
      <c r="T6" s="4">
        <v>112.8</v>
      </c>
      <c r="U6" s="5">
        <v>0.05</v>
      </c>
      <c r="V6" s="4">
        <v>109.6</v>
      </c>
      <c r="W6" s="4">
        <v>403.7</v>
      </c>
      <c r="X6" s="4">
        <v>57.4</v>
      </c>
      <c r="Y6" s="4">
        <v>273.8</v>
      </c>
      <c r="Z6" s="4">
        <v>80.099999999999994</v>
      </c>
      <c r="AA6" s="4">
        <v>11.5</v>
      </c>
      <c r="AB6" s="5">
        <v>0.11</v>
      </c>
      <c r="AC6" s="4">
        <v>99</v>
      </c>
    </row>
    <row r="7" spans="1:29" x14ac:dyDescent="0.25">
      <c r="A7" t="s">
        <v>43</v>
      </c>
      <c r="B7" s="4">
        <v>2000</v>
      </c>
      <c r="C7" s="5">
        <v>104.99</v>
      </c>
      <c r="D7" s="4">
        <v>115</v>
      </c>
      <c r="E7" s="4">
        <v>109</v>
      </c>
      <c r="F7" s="4">
        <v>29</v>
      </c>
      <c r="G7" s="4">
        <v>22</v>
      </c>
      <c r="H7" s="5">
        <v>105</v>
      </c>
      <c r="I7" s="6">
        <v>6.1859999999999999</v>
      </c>
      <c r="J7" s="5">
        <v>14.39</v>
      </c>
      <c r="K7" s="5"/>
      <c r="L7" s="7">
        <v>0.28129999999999999</v>
      </c>
      <c r="N7" s="4">
        <v>113.4</v>
      </c>
      <c r="O7" s="4">
        <v>111.6</v>
      </c>
      <c r="P7" s="4">
        <v>26</v>
      </c>
      <c r="Q7" s="4">
        <v>47.1</v>
      </c>
      <c r="R7" s="4">
        <v>40</v>
      </c>
      <c r="S7" s="4"/>
      <c r="T7" s="4">
        <v>112.7</v>
      </c>
      <c r="U7" s="5">
        <v>0.05</v>
      </c>
      <c r="V7" s="4">
        <v>109.6</v>
      </c>
      <c r="W7" s="4">
        <v>403.7</v>
      </c>
      <c r="X7" s="4">
        <v>57.4</v>
      </c>
      <c r="Y7" s="4">
        <v>273.60000000000002</v>
      </c>
      <c r="Z7" s="4">
        <v>79.900000000000006</v>
      </c>
      <c r="AA7" s="4">
        <v>11.6</v>
      </c>
      <c r="AB7" s="5">
        <v>0.11</v>
      </c>
      <c r="AC7" s="4">
        <v>99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104.98</v>
      </c>
      <c r="I8" s="6">
        <v>6.1879999999999997</v>
      </c>
      <c r="J8" s="5">
        <v>14.39</v>
      </c>
      <c r="K8" s="5"/>
      <c r="L8" s="7">
        <v>0.28139999999999998</v>
      </c>
      <c r="N8" s="4">
        <v>113.4</v>
      </c>
      <c r="O8" s="4">
        <v>111.6</v>
      </c>
      <c r="P8" s="4">
        <v>26</v>
      </c>
      <c r="Q8" s="4">
        <v>47.1</v>
      </c>
      <c r="R8" s="4">
        <v>40</v>
      </c>
      <c r="S8" s="4"/>
      <c r="T8" s="4">
        <v>112.8</v>
      </c>
      <c r="U8" s="5">
        <v>0.05</v>
      </c>
      <c r="V8" s="4">
        <v>109.6</v>
      </c>
      <c r="W8" s="4">
        <v>403.7</v>
      </c>
      <c r="X8" s="4">
        <v>57.4</v>
      </c>
      <c r="Y8" s="4">
        <v>273.5</v>
      </c>
      <c r="Z8" s="4">
        <v>80</v>
      </c>
      <c r="AA8" s="4">
        <v>11.3</v>
      </c>
      <c r="AB8" s="5">
        <v>0.11</v>
      </c>
      <c r="AC8" s="4">
        <v>99</v>
      </c>
    </row>
    <row r="9" spans="1:29" x14ac:dyDescent="0.25">
      <c r="A9" t="s">
        <v>45</v>
      </c>
      <c r="B9" s="4">
        <v>2000.1</v>
      </c>
      <c r="C9" s="5">
        <v>105.01</v>
      </c>
      <c r="D9" s="4">
        <v>115</v>
      </c>
      <c r="E9" s="4">
        <v>109</v>
      </c>
      <c r="F9" s="4">
        <v>29</v>
      </c>
      <c r="G9" s="4">
        <v>22</v>
      </c>
      <c r="H9" s="5">
        <v>105.05</v>
      </c>
      <c r="I9" s="6">
        <v>6.1870000000000003</v>
      </c>
      <c r="J9" s="5">
        <v>14.39</v>
      </c>
      <c r="K9" s="5"/>
      <c r="L9" s="7">
        <v>0.28129999999999999</v>
      </c>
      <c r="N9" s="4">
        <v>113.4</v>
      </c>
      <c r="O9" s="4">
        <v>111.6</v>
      </c>
      <c r="P9" s="4">
        <v>26</v>
      </c>
      <c r="Q9" s="4">
        <v>47.2</v>
      </c>
      <c r="R9" s="4">
        <v>40</v>
      </c>
      <c r="S9" s="4"/>
      <c r="T9" s="4">
        <v>112.8</v>
      </c>
      <c r="U9" s="5">
        <v>0.05</v>
      </c>
      <c r="V9" s="4">
        <v>109.6</v>
      </c>
      <c r="W9" s="4">
        <v>403.7</v>
      </c>
      <c r="X9" s="4">
        <v>57.5</v>
      </c>
      <c r="Y9" s="4">
        <v>273.39999999999998</v>
      </c>
      <c r="Z9" s="4">
        <v>80</v>
      </c>
      <c r="AA9" s="4">
        <v>11.5</v>
      </c>
      <c r="AB9" s="5">
        <v>0.11</v>
      </c>
      <c r="AC9" s="4">
        <v>99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105.01</v>
      </c>
      <c r="I10" s="6">
        <v>6.1879999999999997</v>
      </c>
      <c r="J10" s="5">
        <v>14.39</v>
      </c>
      <c r="K10" s="5">
        <v>5.9999999999998721E-2</v>
      </c>
      <c r="L10" s="8">
        <v>0.28138000000000002</v>
      </c>
      <c r="N10" s="4">
        <v>113.4</v>
      </c>
      <c r="O10" s="4">
        <v>111.6</v>
      </c>
      <c r="P10" s="4">
        <v>26</v>
      </c>
      <c r="Q10" s="4">
        <v>47.1</v>
      </c>
      <c r="R10" s="4">
        <v>40</v>
      </c>
      <c r="S10" s="4">
        <v>0.10000000000000142</v>
      </c>
      <c r="T10" s="4">
        <v>112.8</v>
      </c>
      <c r="U10" s="5">
        <v>0.05</v>
      </c>
      <c r="V10" s="4">
        <v>109.6</v>
      </c>
      <c r="W10" s="4">
        <v>403.7</v>
      </c>
      <c r="X10" s="4">
        <v>57.4</v>
      </c>
      <c r="Y10" s="4">
        <v>273.60000000000002</v>
      </c>
      <c r="Z10" s="4">
        <v>80</v>
      </c>
      <c r="AA10" s="4">
        <v>11.5</v>
      </c>
      <c r="AB10" s="5">
        <v>0.11</v>
      </c>
      <c r="AC10" s="4">
        <v>99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8.975274678556518E-5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3.1897344084712904E-2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105.01</v>
      </c>
      <c r="D16" s="4">
        <v>65</v>
      </c>
      <c r="E16" s="4">
        <v>65</v>
      </c>
      <c r="F16" s="4">
        <v>29</v>
      </c>
      <c r="G16" s="4">
        <v>22</v>
      </c>
      <c r="H16" s="5">
        <v>104.98</v>
      </c>
      <c r="I16" s="6">
        <v>6.4630000000000001</v>
      </c>
      <c r="J16" s="5">
        <v>14.39</v>
      </c>
      <c r="K16" s="5"/>
      <c r="L16" s="7">
        <v>0.29389999999999999</v>
      </c>
      <c r="N16" s="4">
        <v>58.2</v>
      </c>
      <c r="O16" s="4">
        <v>67.7</v>
      </c>
      <c r="P16" s="4">
        <v>26</v>
      </c>
      <c r="Q16" s="4">
        <v>47</v>
      </c>
      <c r="R16" s="4">
        <v>40.200000000000003</v>
      </c>
      <c r="S16" s="4"/>
      <c r="T16" s="4">
        <v>57.5</v>
      </c>
      <c r="U16" s="5">
        <v>0.05</v>
      </c>
      <c r="V16" s="4">
        <v>109.5</v>
      </c>
      <c r="W16" s="4">
        <v>403.6</v>
      </c>
      <c r="X16" s="4">
        <v>57.1</v>
      </c>
      <c r="Y16" s="4">
        <v>515.5</v>
      </c>
      <c r="Z16" s="4">
        <v>80.099999999999994</v>
      </c>
      <c r="AA16" s="4">
        <v>11.6</v>
      </c>
      <c r="AB16" s="5">
        <v>0.1</v>
      </c>
      <c r="AC16" s="4">
        <v>98.8</v>
      </c>
    </row>
    <row r="17" spans="1:29" x14ac:dyDescent="0.25">
      <c r="A17" t="s">
        <v>41</v>
      </c>
      <c r="B17" s="4">
        <v>2000</v>
      </c>
      <c r="C17" s="5">
        <v>104.99</v>
      </c>
      <c r="D17" s="4">
        <v>65</v>
      </c>
      <c r="E17" s="4">
        <v>65</v>
      </c>
      <c r="F17" s="4">
        <v>29</v>
      </c>
      <c r="G17" s="4">
        <v>22</v>
      </c>
      <c r="H17" s="5">
        <v>104.99</v>
      </c>
      <c r="I17" s="6">
        <v>6.4640000000000004</v>
      </c>
      <c r="J17" s="5">
        <v>14.39</v>
      </c>
      <c r="K17" s="5"/>
      <c r="L17" s="7">
        <v>0.29399999999999998</v>
      </c>
      <c r="N17" s="4">
        <v>58.2</v>
      </c>
      <c r="O17" s="4">
        <v>67.7</v>
      </c>
      <c r="P17" s="4">
        <v>26</v>
      </c>
      <c r="Q17" s="4">
        <v>47</v>
      </c>
      <c r="R17" s="4">
        <v>40.200000000000003</v>
      </c>
      <c r="S17" s="4"/>
      <c r="T17" s="4">
        <v>57.4</v>
      </c>
      <c r="U17" s="5">
        <v>0.05</v>
      </c>
      <c r="V17" s="4">
        <v>109.5</v>
      </c>
      <c r="W17" s="4">
        <v>403.6</v>
      </c>
      <c r="X17" s="4">
        <v>57.1</v>
      </c>
      <c r="Y17" s="4">
        <v>515.20000000000005</v>
      </c>
      <c r="Z17" s="4">
        <v>80.099999999999994</v>
      </c>
      <c r="AA17" s="4">
        <v>11.6</v>
      </c>
      <c r="AB17" s="5">
        <v>0.1</v>
      </c>
      <c r="AC17" s="4">
        <v>98.8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</v>
      </c>
      <c r="F18" s="4">
        <v>29</v>
      </c>
      <c r="G18" s="4">
        <v>21.9</v>
      </c>
      <c r="H18" s="5">
        <v>105.03</v>
      </c>
      <c r="I18" s="6">
        <v>6.4619999999999997</v>
      </c>
      <c r="J18" s="5">
        <v>14.39</v>
      </c>
      <c r="K18" s="5"/>
      <c r="L18" s="7">
        <v>0.29380000000000001</v>
      </c>
      <c r="N18" s="4">
        <v>58.2</v>
      </c>
      <c r="O18" s="4">
        <v>67.7</v>
      </c>
      <c r="P18" s="4">
        <v>26</v>
      </c>
      <c r="Q18" s="4">
        <v>46.9</v>
      </c>
      <c r="R18" s="4">
        <v>40.1</v>
      </c>
      <c r="S18" s="4"/>
      <c r="T18" s="4">
        <v>57.5</v>
      </c>
      <c r="U18" s="5">
        <v>0.05</v>
      </c>
      <c r="V18" s="4">
        <v>109.5</v>
      </c>
      <c r="W18" s="4">
        <v>403.7</v>
      </c>
      <c r="X18" s="4">
        <v>57</v>
      </c>
      <c r="Y18" s="4">
        <v>514.9</v>
      </c>
      <c r="Z18" s="4">
        <v>80</v>
      </c>
      <c r="AA18" s="4">
        <v>11.6</v>
      </c>
      <c r="AB18" s="5">
        <v>0.1</v>
      </c>
      <c r="AC18" s="4">
        <v>98.8</v>
      </c>
    </row>
    <row r="19" spans="1:29" x14ac:dyDescent="0.25">
      <c r="A19" t="s">
        <v>43</v>
      </c>
      <c r="B19" s="4">
        <v>2000</v>
      </c>
      <c r="C19" s="5">
        <v>104.99</v>
      </c>
      <c r="D19" s="4">
        <v>65</v>
      </c>
      <c r="E19" s="4">
        <v>65</v>
      </c>
      <c r="F19" s="4">
        <v>29</v>
      </c>
      <c r="G19" s="4">
        <v>22</v>
      </c>
      <c r="H19" s="5">
        <v>104.96</v>
      </c>
      <c r="I19" s="6">
        <v>6.4640000000000004</v>
      </c>
      <c r="J19" s="5">
        <v>14.39</v>
      </c>
      <c r="K19" s="5"/>
      <c r="L19" s="7">
        <v>0.29399999999999998</v>
      </c>
      <c r="N19" s="4">
        <v>58.2</v>
      </c>
      <c r="O19" s="4">
        <v>67.7</v>
      </c>
      <c r="P19" s="4">
        <v>26</v>
      </c>
      <c r="Q19" s="4">
        <v>47</v>
      </c>
      <c r="R19" s="4">
        <v>40</v>
      </c>
      <c r="S19" s="4"/>
      <c r="T19" s="4">
        <v>57.4</v>
      </c>
      <c r="U19" s="5">
        <v>0.05</v>
      </c>
      <c r="V19" s="4">
        <v>109.5</v>
      </c>
      <c r="W19" s="4">
        <v>403.6</v>
      </c>
      <c r="X19" s="4">
        <v>57</v>
      </c>
      <c r="Y19" s="4">
        <v>514.70000000000005</v>
      </c>
      <c r="Z19" s="4">
        <v>80</v>
      </c>
      <c r="AA19" s="4">
        <v>11.6</v>
      </c>
      <c r="AB19" s="5">
        <v>0.1</v>
      </c>
      <c r="AC19" s="4">
        <v>98.8</v>
      </c>
    </row>
    <row r="20" spans="1:29" x14ac:dyDescent="0.25">
      <c r="A20" t="s">
        <v>44</v>
      </c>
      <c r="B20" s="4">
        <v>2000.1</v>
      </c>
      <c r="C20" s="5">
        <v>105.01</v>
      </c>
      <c r="D20" s="4">
        <v>65</v>
      </c>
      <c r="E20" s="4">
        <v>65</v>
      </c>
      <c r="F20" s="4">
        <v>29</v>
      </c>
      <c r="G20" s="4">
        <v>22</v>
      </c>
      <c r="H20" s="5">
        <v>105.01</v>
      </c>
      <c r="I20" s="6">
        <v>6.4560000000000004</v>
      </c>
      <c r="J20" s="5">
        <v>14.39</v>
      </c>
      <c r="K20" s="5"/>
      <c r="L20" s="7">
        <v>0.29349999999999998</v>
      </c>
      <c r="N20" s="4">
        <v>58.2</v>
      </c>
      <c r="O20" s="4">
        <v>67.7</v>
      </c>
      <c r="P20" s="4">
        <v>26</v>
      </c>
      <c r="Q20" s="4">
        <v>46.9</v>
      </c>
      <c r="R20" s="4">
        <v>40.200000000000003</v>
      </c>
      <c r="S20" s="4"/>
      <c r="T20" s="4">
        <v>57.5</v>
      </c>
      <c r="U20" s="5">
        <v>0.05</v>
      </c>
      <c r="V20" s="4">
        <v>109.5</v>
      </c>
      <c r="W20" s="4">
        <v>403.6</v>
      </c>
      <c r="X20" s="4">
        <v>57</v>
      </c>
      <c r="Y20" s="4">
        <v>514.4</v>
      </c>
      <c r="Z20" s="4">
        <v>80</v>
      </c>
      <c r="AA20" s="4">
        <v>11.6</v>
      </c>
      <c r="AB20" s="5">
        <v>0.1</v>
      </c>
      <c r="AC20" s="4">
        <v>98.8</v>
      </c>
    </row>
    <row r="21" spans="1:29" x14ac:dyDescent="0.25">
      <c r="A21" t="s">
        <v>45</v>
      </c>
      <c r="B21" s="4">
        <v>2000.1</v>
      </c>
      <c r="C21" s="5">
        <v>104.99</v>
      </c>
      <c r="D21" s="4">
        <v>65</v>
      </c>
      <c r="E21" s="4">
        <v>65</v>
      </c>
      <c r="F21" s="4">
        <v>29</v>
      </c>
      <c r="G21" s="4">
        <v>22</v>
      </c>
      <c r="H21" s="5">
        <v>105.01</v>
      </c>
      <c r="I21" s="6">
        <v>6.452</v>
      </c>
      <c r="J21" s="5">
        <v>14.39</v>
      </c>
      <c r="K21" s="5"/>
      <c r="L21" s="7">
        <v>0.29339999999999999</v>
      </c>
      <c r="N21" s="4">
        <v>58.1</v>
      </c>
      <c r="O21" s="4">
        <v>67.7</v>
      </c>
      <c r="P21" s="4">
        <v>26</v>
      </c>
      <c r="Q21" s="4">
        <v>46.9</v>
      </c>
      <c r="R21" s="4">
        <v>40.1</v>
      </c>
      <c r="S21" s="4"/>
      <c r="T21" s="4">
        <v>57.4</v>
      </c>
      <c r="U21" s="5">
        <v>0.05</v>
      </c>
      <c r="V21" s="4">
        <v>109.5</v>
      </c>
      <c r="W21" s="4">
        <v>403.5</v>
      </c>
      <c r="X21" s="4">
        <v>57</v>
      </c>
      <c r="Y21" s="4">
        <v>514.29999999999995</v>
      </c>
      <c r="Z21" s="4">
        <v>80.099999999999994</v>
      </c>
      <c r="AA21" s="4">
        <v>11.6</v>
      </c>
      <c r="AB21" s="5">
        <v>0.1</v>
      </c>
      <c r="AC21" s="4">
        <v>98.8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6.46</v>
      </c>
      <c r="J22" s="5">
        <v>14.39</v>
      </c>
      <c r="K22" s="5">
        <v>5.9999999999998721E-2</v>
      </c>
      <c r="L22" s="8">
        <v>0.29376999999999998</v>
      </c>
      <c r="N22" s="4">
        <v>58.2</v>
      </c>
      <c r="O22" s="4">
        <v>67.7</v>
      </c>
      <c r="P22" s="4">
        <v>26</v>
      </c>
      <c r="Q22" s="4">
        <v>47</v>
      </c>
      <c r="R22" s="4">
        <v>40.1</v>
      </c>
      <c r="S22" s="4">
        <v>0</v>
      </c>
      <c r="T22" s="4">
        <v>57.4</v>
      </c>
      <c r="U22" s="5">
        <v>0.05</v>
      </c>
      <c r="V22" s="4">
        <v>109.5</v>
      </c>
      <c r="W22" s="4">
        <v>403.6</v>
      </c>
      <c r="X22" s="4">
        <v>57</v>
      </c>
      <c r="Y22" s="4">
        <v>514.79999999999995</v>
      </c>
      <c r="Z22" s="4">
        <v>80</v>
      </c>
      <c r="AA22" s="4">
        <v>11.6</v>
      </c>
      <c r="AB22" s="5">
        <v>0.1</v>
      </c>
      <c r="AC22" s="4">
        <v>98.8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2.3570226039551474E-4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8.0233604655177426E-2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1499.9</v>
      </c>
      <c r="C28" s="5">
        <v>105.02</v>
      </c>
      <c r="D28" s="4">
        <v>115</v>
      </c>
      <c r="E28" s="4">
        <v>109.1</v>
      </c>
      <c r="F28" s="4">
        <v>29</v>
      </c>
      <c r="G28" s="4">
        <v>22</v>
      </c>
      <c r="H28" s="5">
        <v>104.98</v>
      </c>
      <c r="I28" s="6">
        <v>4.7290000000000001</v>
      </c>
      <c r="J28" s="5">
        <v>14.4</v>
      </c>
      <c r="K28" s="5"/>
      <c r="L28" s="7">
        <v>0.28670000000000001</v>
      </c>
      <c r="N28" s="4">
        <v>115.5</v>
      </c>
      <c r="O28" s="4">
        <v>111.4</v>
      </c>
      <c r="P28" s="4">
        <v>26</v>
      </c>
      <c r="Q28" s="4">
        <v>46.9</v>
      </c>
      <c r="R28" s="4">
        <v>40.1</v>
      </c>
      <c r="S28" s="4"/>
      <c r="T28" s="4">
        <v>115.4</v>
      </c>
      <c r="U28" s="5">
        <v>0.05</v>
      </c>
      <c r="V28" s="4">
        <v>110</v>
      </c>
      <c r="W28" s="4">
        <v>403.8</v>
      </c>
      <c r="X28" s="4">
        <v>59.3</v>
      </c>
      <c r="Y28" s="4">
        <v>248.7</v>
      </c>
      <c r="Z28" s="4">
        <v>79.900000000000006</v>
      </c>
      <c r="AA28" s="4">
        <v>11.6</v>
      </c>
      <c r="AB28" s="5">
        <v>0.11</v>
      </c>
      <c r="AC28" s="4">
        <v>98.5</v>
      </c>
    </row>
    <row r="29" spans="1:29" x14ac:dyDescent="0.25">
      <c r="A29" t="s">
        <v>41</v>
      </c>
      <c r="B29" s="4">
        <v>1500</v>
      </c>
      <c r="C29" s="5">
        <v>104.99</v>
      </c>
      <c r="D29" s="4">
        <v>115</v>
      </c>
      <c r="E29" s="4">
        <v>109</v>
      </c>
      <c r="F29" s="4">
        <v>29</v>
      </c>
      <c r="G29" s="4">
        <v>22</v>
      </c>
      <c r="H29" s="5">
        <v>105.01</v>
      </c>
      <c r="I29" s="6">
        <v>4.7300000000000004</v>
      </c>
      <c r="J29" s="5">
        <v>14.4</v>
      </c>
      <c r="K29" s="5"/>
      <c r="L29" s="7">
        <v>0.2868</v>
      </c>
      <c r="N29" s="4">
        <v>115.5</v>
      </c>
      <c r="O29" s="4">
        <v>111.3</v>
      </c>
      <c r="P29" s="4">
        <v>25.9</v>
      </c>
      <c r="Q29" s="4">
        <v>46.8</v>
      </c>
      <c r="R29" s="4">
        <v>40</v>
      </c>
      <c r="S29" s="4"/>
      <c r="T29" s="4">
        <v>115.6</v>
      </c>
      <c r="U29" s="5">
        <v>0.05</v>
      </c>
      <c r="V29" s="4">
        <v>110</v>
      </c>
      <c r="W29" s="4">
        <v>403.7</v>
      </c>
      <c r="X29" s="4">
        <v>59.3</v>
      </c>
      <c r="Y29" s="4">
        <v>248.8</v>
      </c>
      <c r="Z29" s="4">
        <v>80.099999999999994</v>
      </c>
      <c r="AA29" s="4">
        <v>11.7</v>
      </c>
      <c r="AB29" s="5">
        <v>0.11</v>
      </c>
      <c r="AC29" s="4">
        <v>98.5</v>
      </c>
    </row>
    <row r="30" spans="1:29" x14ac:dyDescent="0.25">
      <c r="A30" t="s">
        <v>42</v>
      </c>
      <c r="B30" s="4">
        <v>1500</v>
      </c>
      <c r="C30" s="5">
        <v>104.99</v>
      </c>
      <c r="D30" s="4">
        <v>115</v>
      </c>
      <c r="E30" s="4">
        <v>109</v>
      </c>
      <c r="F30" s="4">
        <v>29</v>
      </c>
      <c r="G30" s="4">
        <v>22</v>
      </c>
      <c r="H30" s="5">
        <v>104.97</v>
      </c>
      <c r="I30" s="6">
        <v>4.7300000000000004</v>
      </c>
      <c r="J30" s="5">
        <v>14.4</v>
      </c>
      <c r="K30" s="5"/>
      <c r="L30" s="7">
        <v>0.2868</v>
      </c>
      <c r="N30" s="4">
        <v>115.5</v>
      </c>
      <c r="O30" s="4">
        <v>111.3</v>
      </c>
      <c r="P30" s="4">
        <v>25.9</v>
      </c>
      <c r="Q30" s="4">
        <v>46.8</v>
      </c>
      <c r="R30" s="4">
        <v>40.1</v>
      </c>
      <c r="S30" s="4"/>
      <c r="T30" s="4">
        <v>115.4</v>
      </c>
      <c r="U30" s="5">
        <v>0.05</v>
      </c>
      <c r="V30" s="4">
        <v>110</v>
      </c>
      <c r="W30" s="4">
        <v>403.7</v>
      </c>
      <c r="X30" s="4">
        <v>59.3</v>
      </c>
      <c r="Y30" s="4">
        <v>248.9</v>
      </c>
      <c r="Z30" s="4">
        <v>79.900000000000006</v>
      </c>
      <c r="AA30" s="4">
        <v>11.7</v>
      </c>
      <c r="AB30" s="5">
        <v>0.11</v>
      </c>
      <c r="AC30" s="4">
        <v>98.5</v>
      </c>
    </row>
    <row r="31" spans="1:29" x14ac:dyDescent="0.25">
      <c r="A31" t="s">
        <v>43</v>
      </c>
      <c r="B31" s="4">
        <v>1499.9</v>
      </c>
      <c r="C31" s="5">
        <v>105.01</v>
      </c>
      <c r="D31" s="4">
        <v>115</v>
      </c>
      <c r="E31" s="4">
        <v>109</v>
      </c>
      <c r="F31" s="4">
        <v>29</v>
      </c>
      <c r="G31" s="4">
        <v>22</v>
      </c>
      <c r="H31" s="5">
        <v>105.03</v>
      </c>
      <c r="I31" s="6">
        <v>4.7309999999999999</v>
      </c>
      <c r="J31" s="5">
        <v>14.4</v>
      </c>
      <c r="K31" s="5"/>
      <c r="L31" s="7">
        <v>0.2868</v>
      </c>
      <c r="N31" s="4">
        <v>115.5</v>
      </c>
      <c r="O31" s="4">
        <v>111.4</v>
      </c>
      <c r="P31" s="4">
        <v>26</v>
      </c>
      <c r="Q31" s="4">
        <v>46.8</v>
      </c>
      <c r="R31" s="4">
        <v>40</v>
      </c>
      <c r="S31" s="4"/>
      <c r="T31" s="4">
        <v>115.7</v>
      </c>
      <c r="U31" s="5">
        <v>0.05</v>
      </c>
      <c r="V31" s="4">
        <v>110</v>
      </c>
      <c r="W31" s="4">
        <v>403.7</v>
      </c>
      <c r="X31" s="4">
        <v>59.3</v>
      </c>
      <c r="Y31" s="4">
        <v>248.9</v>
      </c>
      <c r="Z31" s="4">
        <v>80</v>
      </c>
      <c r="AA31" s="4">
        <v>11.8</v>
      </c>
      <c r="AB31" s="5">
        <v>0.11</v>
      </c>
      <c r="AC31" s="4">
        <v>98.5</v>
      </c>
    </row>
    <row r="32" spans="1:29" x14ac:dyDescent="0.25">
      <c r="A32" t="s">
        <v>44</v>
      </c>
      <c r="B32" s="4">
        <v>1499.9</v>
      </c>
      <c r="C32" s="5">
        <v>105.01</v>
      </c>
      <c r="D32" s="4">
        <v>115</v>
      </c>
      <c r="E32" s="4">
        <v>109</v>
      </c>
      <c r="F32" s="4">
        <v>29</v>
      </c>
      <c r="G32" s="4">
        <v>21.9</v>
      </c>
      <c r="H32" s="5">
        <v>105.01</v>
      </c>
      <c r="I32" s="6">
        <v>4.7309999999999999</v>
      </c>
      <c r="J32" s="5">
        <v>14.4</v>
      </c>
      <c r="K32" s="5"/>
      <c r="L32" s="7">
        <v>0.2868</v>
      </c>
      <c r="N32" s="4">
        <v>115.5</v>
      </c>
      <c r="O32" s="4">
        <v>111.3</v>
      </c>
      <c r="P32" s="4">
        <v>26</v>
      </c>
      <c r="Q32" s="4">
        <v>46.8</v>
      </c>
      <c r="R32" s="4">
        <v>40.1</v>
      </c>
      <c r="S32" s="4"/>
      <c r="T32" s="4">
        <v>115.6</v>
      </c>
      <c r="U32" s="5">
        <v>0.05</v>
      </c>
      <c r="V32" s="4">
        <v>110</v>
      </c>
      <c r="W32" s="4">
        <v>403.7</v>
      </c>
      <c r="X32" s="4">
        <v>59.3</v>
      </c>
      <c r="Y32" s="4">
        <v>248.9</v>
      </c>
      <c r="Z32" s="4">
        <v>80</v>
      </c>
      <c r="AA32" s="4">
        <v>11.7</v>
      </c>
      <c r="AB32" s="5">
        <v>0.11</v>
      </c>
      <c r="AC32" s="4">
        <v>98.5</v>
      </c>
    </row>
    <row r="33" spans="1:29" x14ac:dyDescent="0.25">
      <c r="A33" t="s">
        <v>45</v>
      </c>
      <c r="B33" s="4">
        <v>1500</v>
      </c>
      <c r="C33" s="5">
        <v>104.99</v>
      </c>
      <c r="D33" s="4">
        <v>115</v>
      </c>
      <c r="E33" s="4">
        <v>108.9</v>
      </c>
      <c r="F33" s="4">
        <v>29</v>
      </c>
      <c r="G33" s="4">
        <v>21.9</v>
      </c>
      <c r="H33" s="5">
        <v>105.01</v>
      </c>
      <c r="I33" s="6">
        <v>4.7309999999999999</v>
      </c>
      <c r="J33" s="5">
        <v>14.4</v>
      </c>
      <c r="K33" s="5"/>
      <c r="L33" s="7">
        <v>0.28689999999999999</v>
      </c>
      <c r="N33" s="4">
        <v>115.5</v>
      </c>
      <c r="O33" s="4">
        <v>111.3</v>
      </c>
      <c r="P33" s="4">
        <v>26</v>
      </c>
      <c r="Q33" s="4">
        <v>46.8</v>
      </c>
      <c r="R33" s="4">
        <v>40.1</v>
      </c>
      <c r="S33" s="4"/>
      <c r="T33" s="4">
        <v>115.5</v>
      </c>
      <c r="U33" s="5">
        <v>0.05</v>
      </c>
      <c r="V33" s="4">
        <v>110</v>
      </c>
      <c r="W33" s="4">
        <v>403.7</v>
      </c>
      <c r="X33" s="4">
        <v>59.3</v>
      </c>
      <c r="Y33" s="4">
        <v>248.9</v>
      </c>
      <c r="Z33" s="4">
        <v>80</v>
      </c>
      <c r="AA33" s="4">
        <v>11.6</v>
      </c>
      <c r="AB33" s="5">
        <v>0.11</v>
      </c>
      <c r="AC33" s="4">
        <v>98.5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4.7300000000000004</v>
      </c>
      <c r="J34" s="5">
        <v>14.4</v>
      </c>
      <c r="K34" s="5">
        <v>4.9999999999998934E-2</v>
      </c>
      <c r="L34" s="8">
        <v>0.2868</v>
      </c>
      <c r="N34" s="4">
        <v>115.5</v>
      </c>
      <c r="O34" s="4">
        <v>111.3</v>
      </c>
      <c r="P34" s="4">
        <v>26</v>
      </c>
      <c r="Q34" s="4">
        <v>46.8</v>
      </c>
      <c r="R34" s="4">
        <v>40.1</v>
      </c>
      <c r="S34" s="4">
        <v>0</v>
      </c>
      <c r="T34" s="4">
        <v>115.5</v>
      </c>
      <c r="U34" s="5">
        <v>0.05</v>
      </c>
      <c r="V34" s="4">
        <v>110</v>
      </c>
      <c r="W34" s="4">
        <v>403.7</v>
      </c>
      <c r="X34" s="4">
        <v>59.3</v>
      </c>
      <c r="Y34" s="4">
        <v>248.8</v>
      </c>
      <c r="Z34" s="4">
        <v>80</v>
      </c>
      <c r="AA34" s="4">
        <v>11.7</v>
      </c>
      <c r="AB34" s="5">
        <v>0.11</v>
      </c>
      <c r="AC34" s="4">
        <v>98.5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5.7735026918956215E-5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2.0130762524043312E-2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694.9</v>
      </c>
      <c r="C40" s="5">
        <v>20</v>
      </c>
      <c r="D40" s="4">
        <v>115</v>
      </c>
      <c r="E40" s="4">
        <v>109</v>
      </c>
      <c r="F40" s="4">
        <v>29</v>
      </c>
      <c r="G40" s="4">
        <v>21.9</v>
      </c>
      <c r="H40" s="5">
        <v>104.02</v>
      </c>
      <c r="I40" s="6">
        <v>1.0289999999999999</v>
      </c>
      <c r="J40" s="5">
        <v>14.43</v>
      </c>
      <c r="K40" s="5"/>
      <c r="L40" s="7">
        <v>0.70699999999999996</v>
      </c>
      <c r="N40" s="4">
        <v>119.6</v>
      </c>
      <c r="O40" s="4">
        <v>109.9</v>
      </c>
      <c r="P40" s="4">
        <v>26</v>
      </c>
      <c r="Q40" s="4">
        <v>46.8</v>
      </c>
      <c r="R40" s="4">
        <v>40</v>
      </c>
      <c r="S40" s="4"/>
      <c r="T40" s="4">
        <v>152.6</v>
      </c>
      <c r="U40" s="5">
        <v>0.05</v>
      </c>
      <c r="V40" s="4">
        <v>111</v>
      </c>
      <c r="W40" s="4">
        <v>403.9</v>
      </c>
      <c r="X40" s="4">
        <v>34.5</v>
      </c>
      <c r="Y40" s="4">
        <v>140.69999999999999</v>
      </c>
      <c r="Z40" s="4">
        <v>80.099999999999994</v>
      </c>
      <c r="AA40" s="4">
        <v>11.7</v>
      </c>
      <c r="AB40" s="5">
        <v>0.06</v>
      </c>
      <c r="AC40" s="4">
        <v>98.5</v>
      </c>
    </row>
    <row r="41" spans="1:29" x14ac:dyDescent="0.25">
      <c r="A41" t="s">
        <v>41</v>
      </c>
      <c r="B41" s="4">
        <v>695.3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104.03</v>
      </c>
      <c r="I41" s="6">
        <v>1.0309999999999999</v>
      </c>
      <c r="J41" s="5">
        <v>14.43</v>
      </c>
      <c r="K41" s="5"/>
      <c r="L41" s="7">
        <v>0.70799999999999996</v>
      </c>
      <c r="N41" s="4">
        <v>119.6</v>
      </c>
      <c r="O41" s="4">
        <v>109.9</v>
      </c>
      <c r="P41" s="4">
        <v>26</v>
      </c>
      <c r="Q41" s="4">
        <v>46.8</v>
      </c>
      <c r="R41" s="4">
        <v>40</v>
      </c>
      <c r="S41" s="4"/>
      <c r="T41" s="4">
        <v>152.6</v>
      </c>
      <c r="U41" s="5">
        <v>0.05</v>
      </c>
      <c r="V41" s="4">
        <v>111</v>
      </c>
      <c r="W41" s="4">
        <v>403.9</v>
      </c>
      <c r="X41" s="4">
        <v>34.5</v>
      </c>
      <c r="Y41" s="4">
        <v>140.9</v>
      </c>
      <c r="Z41" s="4">
        <v>80</v>
      </c>
      <c r="AA41" s="4">
        <v>11.6</v>
      </c>
      <c r="AB41" s="5">
        <v>0.06</v>
      </c>
      <c r="AC41" s="4">
        <v>98.5</v>
      </c>
    </row>
    <row r="42" spans="1:29" x14ac:dyDescent="0.25">
      <c r="A42" t="s">
        <v>42</v>
      </c>
      <c r="B42" s="4">
        <v>695.1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103.96</v>
      </c>
      <c r="I42" s="6">
        <v>1.0289999999999999</v>
      </c>
      <c r="J42" s="5">
        <v>14.42</v>
      </c>
      <c r="K42" s="5"/>
      <c r="L42" s="7">
        <v>0.70679999999999998</v>
      </c>
      <c r="N42" s="4">
        <v>119.6</v>
      </c>
      <c r="O42" s="4">
        <v>109.9</v>
      </c>
      <c r="P42" s="4">
        <v>26</v>
      </c>
      <c r="Q42" s="4">
        <v>46.7</v>
      </c>
      <c r="R42" s="4">
        <v>40</v>
      </c>
      <c r="S42" s="4"/>
      <c r="T42" s="4">
        <v>152.80000000000001</v>
      </c>
      <c r="U42" s="5">
        <v>0.05</v>
      </c>
      <c r="V42" s="4">
        <v>111</v>
      </c>
      <c r="W42" s="4">
        <v>403.9</v>
      </c>
      <c r="X42" s="4">
        <v>34.4</v>
      </c>
      <c r="Y42" s="4">
        <v>140.80000000000001</v>
      </c>
      <c r="Z42" s="4">
        <v>79.900000000000006</v>
      </c>
      <c r="AA42" s="4">
        <v>11.5</v>
      </c>
      <c r="AB42" s="5">
        <v>0.06</v>
      </c>
      <c r="AC42" s="4">
        <v>98.5</v>
      </c>
    </row>
    <row r="43" spans="1:29" x14ac:dyDescent="0.25">
      <c r="A43" t="s">
        <v>43</v>
      </c>
      <c r="B43" s="4">
        <v>694.3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104.03</v>
      </c>
      <c r="I43" s="6">
        <v>1.028</v>
      </c>
      <c r="J43" s="5">
        <v>14.42</v>
      </c>
      <c r="K43" s="5"/>
      <c r="L43" s="7">
        <v>0.70689999999999997</v>
      </c>
      <c r="N43" s="4">
        <v>119.6</v>
      </c>
      <c r="O43" s="4">
        <v>109.9</v>
      </c>
      <c r="P43" s="4">
        <v>26</v>
      </c>
      <c r="Q43" s="4">
        <v>46.6</v>
      </c>
      <c r="R43" s="4">
        <v>40</v>
      </c>
      <c r="S43" s="4"/>
      <c r="T43" s="4">
        <v>152.9</v>
      </c>
      <c r="U43" s="5">
        <v>0.05</v>
      </c>
      <c r="V43" s="4">
        <v>111</v>
      </c>
      <c r="W43" s="4">
        <v>403.9</v>
      </c>
      <c r="X43" s="4">
        <v>34.5</v>
      </c>
      <c r="Y43" s="4">
        <v>140.6</v>
      </c>
      <c r="Z43" s="4">
        <v>79.900000000000006</v>
      </c>
      <c r="AA43" s="4">
        <v>11.5</v>
      </c>
      <c r="AB43" s="5">
        <v>0.06</v>
      </c>
      <c r="AC43" s="4">
        <v>98.4</v>
      </c>
    </row>
    <row r="44" spans="1:29" x14ac:dyDescent="0.25">
      <c r="A44" t="s">
        <v>44</v>
      </c>
      <c r="B44" s="4">
        <v>695.4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104.1</v>
      </c>
      <c r="I44" s="6">
        <v>1.032</v>
      </c>
      <c r="J44" s="5">
        <v>14.43</v>
      </c>
      <c r="K44" s="5"/>
      <c r="L44" s="7">
        <v>0.70860000000000001</v>
      </c>
      <c r="N44" s="4">
        <v>119.6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152.80000000000001</v>
      </c>
      <c r="U44" s="5">
        <v>0.05</v>
      </c>
      <c r="V44" s="4">
        <v>111</v>
      </c>
      <c r="W44" s="4">
        <v>403.9</v>
      </c>
      <c r="X44" s="4">
        <v>34.5</v>
      </c>
      <c r="Y44" s="4">
        <v>140.80000000000001</v>
      </c>
      <c r="Z44" s="4">
        <v>79.900000000000006</v>
      </c>
      <c r="AA44" s="4">
        <v>11.6</v>
      </c>
      <c r="AB44" s="5">
        <v>0.06</v>
      </c>
      <c r="AC44" s="4">
        <v>98.4</v>
      </c>
    </row>
    <row r="45" spans="1:29" x14ac:dyDescent="0.25">
      <c r="A45" t="s">
        <v>45</v>
      </c>
      <c r="B45" s="4">
        <v>695.2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103.96</v>
      </c>
      <c r="I45" s="6">
        <v>1.03</v>
      </c>
      <c r="J45" s="5">
        <v>14.42</v>
      </c>
      <c r="K45" s="5"/>
      <c r="L45" s="7">
        <v>0.70740000000000003</v>
      </c>
      <c r="N45" s="4">
        <v>119.6</v>
      </c>
      <c r="O45" s="4">
        <v>109.9</v>
      </c>
      <c r="P45" s="4">
        <v>26</v>
      </c>
      <c r="Q45" s="4">
        <v>46.6</v>
      </c>
      <c r="R45" s="4">
        <v>40</v>
      </c>
      <c r="S45" s="4"/>
      <c r="T45" s="4">
        <v>152.9</v>
      </c>
      <c r="U45" s="5">
        <v>0.05</v>
      </c>
      <c r="V45" s="4">
        <v>111</v>
      </c>
      <c r="W45" s="4">
        <v>403.9</v>
      </c>
      <c r="X45" s="4">
        <v>34.4</v>
      </c>
      <c r="Y45" s="4">
        <v>140.80000000000001</v>
      </c>
      <c r="Z45" s="4">
        <v>80</v>
      </c>
      <c r="AA45" s="4">
        <v>11.8</v>
      </c>
      <c r="AB45" s="5">
        <v>0.06</v>
      </c>
      <c r="AC45" s="4">
        <v>98.4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104.02</v>
      </c>
      <c r="I46" s="6">
        <v>1.03</v>
      </c>
      <c r="J46" s="5">
        <v>14.42</v>
      </c>
      <c r="K46" s="5">
        <v>2.9999999999999361E-2</v>
      </c>
      <c r="L46" s="8">
        <v>0.70745000000000002</v>
      </c>
      <c r="N46" s="4">
        <v>119.6</v>
      </c>
      <c r="O46" s="4">
        <v>109.9</v>
      </c>
      <c r="P46" s="4">
        <v>26</v>
      </c>
      <c r="Q46" s="4">
        <v>46.7</v>
      </c>
      <c r="R46" s="4">
        <v>40</v>
      </c>
      <c r="S46" s="4">
        <v>0.10000000000000142</v>
      </c>
      <c r="T46" s="4">
        <v>152.80000000000001</v>
      </c>
      <c r="U46" s="5">
        <v>0.05</v>
      </c>
      <c r="V46" s="4">
        <v>111</v>
      </c>
      <c r="W46" s="4">
        <v>403.9</v>
      </c>
      <c r="X46" s="4">
        <v>34.5</v>
      </c>
      <c r="Y46" s="4">
        <v>140.80000000000001</v>
      </c>
      <c r="Z46" s="4">
        <v>80</v>
      </c>
      <c r="AA46" s="4">
        <v>11.6</v>
      </c>
      <c r="AB46" s="5">
        <v>0.06</v>
      </c>
      <c r="AC46" s="4">
        <v>98.4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6.5255906501507062E-4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9.2241015621608677E-2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694.9</v>
      </c>
      <c r="C52" s="5">
        <v>20</v>
      </c>
      <c r="D52" s="4">
        <v>35</v>
      </c>
      <c r="E52" s="4">
        <v>35</v>
      </c>
      <c r="F52" s="4">
        <v>29</v>
      </c>
      <c r="G52" s="4">
        <v>22.1</v>
      </c>
      <c r="H52" s="5">
        <v>103.96</v>
      </c>
      <c r="I52" s="6">
        <v>1.282</v>
      </c>
      <c r="J52" s="5">
        <v>14.44</v>
      </c>
      <c r="K52" s="5"/>
      <c r="L52" s="7">
        <v>0.88090000000000002</v>
      </c>
      <c r="N52" s="4">
        <v>32.799999999999997</v>
      </c>
      <c r="O52" s="4">
        <v>36.1</v>
      </c>
      <c r="P52" s="4">
        <v>26</v>
      </c>
      <c r="Q52" s="4">
        <v>46.8</v>
      </c>
      <c r="R52" s="4">
        <v>40</v>
      </c>
      <c r="T52" s="4">
        <v>32.299999999999997</v>
      </c>
      <c r="U52" s="5">
        <v>0.05</v>
      </c>
      <c r="V52" s="4">
        <v>110.8</v>
      </c>
      <c r="W52" s="4">
        <v>404.2</v>
      </c>
      <c r="X52" s="4">
        <v>36.1</v>
      </c>
      <c r="Y52" s="4">
        <v>525.9</v>
      </c>
      <c r="Z52" s="4">
        <v>80.099999999999994</v>
      </c>
      <c r="AA52" s="4">
        <v>11.7</v>
      </c>
      <c r="AB52" s="5">
        <v>0.08</v>
      </c>
      <c r="AC52" s="4">
        <v>98.4</v>
      </c>
    </row>
    <row r="53" spans="1:29" x14ac:dyDescent="0.25">
      <c r="A53" t="s">
        <v>41</v>
      </c>
      <c r="B53" s="4">
        <v>695.1</v>
      </c>
      <c r="C53" s="5">
        <v>20</v>
      </c>
      <c r="D53" s="4">
        <v>35</v>
      </c>
      <c r="E53" s="4">
        <v>35</v>
      </c>
      <c r="F53" s="4">
        <v>29</v>
      </c>
      <c r="G53" s="4">
        <v>22.1</v>
      </c>
      <c r="H53" s="5">
        <v>103.95</v>
      </c>
      <c r="I53" s="6">
        <v>1.2789999999999999</v>
      </c>
      <c r="J53" s="5">
        <v>14.45</v>
      </c>
      <c r="K53" s="5"/>
      <c r="L53" s="7">
        <v>0.87849999999999995</v>
      </c>
      <c r="N53" s="4">
        <v>32.799999999999997</v>
      </c>
      <c r="O53" s="4">
        <v>36.1</v>
      </c>
      <c r="P53" s="4">
        <v>26</v>
      </c>
      <c r="Q53" s="4">
        <v>46.8</v>
      </c>
      <c r="R53" s="4">
        <v>40</v>
      </c>
      <c r="T53" s="4">
        <v>32.200000000000003</v>
      </c>
      <c r="U53" s="5">
        <v>0.05</v>
      </c>
      <c r="V53" s="4">
        <v>110.8</v>
      </c>
      <c r="W53" s="4">
        <v>404</v>
      </c>
      <c r="X53" s="4">
        <v>36</v>
      </c>
      <c r="Y53" s="4">
        <v>525.79999999999995</v>
      </c>
      <c r="Z53" s="4">
        <v>80</v>
      </c>
      <c r="AA53" s="4">
        <v>11.7</v>
      </c>
      <c r="AB53" s="5">
        <v>7.0000000000000007E-2</v>
      </c>
      <c r="AC53" s="4">
        <v>98.4</v>
      </c>
    </row>
    <row r="54" spans="1:29" x14ac:dyDescent="0.25">
      <c r="A54" t="s">
        <v>42</v>
      </c>
      <c r="B54" s="4">
        <v>694.9</v>
      </c>
      <c r="C54" s="5">
        <v>20</v>
      </c>
      <c r="D54" s="4">
        <v>35</v>
      </c>
      <c r="E54" s="4">
        <v>35</v>
      </c>
      <c r="F54" s="4">
        <v>29</v>
      </c>
      <c r="G54" s="4">
        <v>22</v>
      </c>
      <c r="H54" s="5">
        <v>104.06</v>
      </c>
      <c r="I54" s="6">
        <v>1.282</v>
      </c>
      <c r="J54" s="5">
        <v>14.45</v>
      </c>
      <c r="K54" s="5"/>
      <c r="L54" s="7">
        <v>0.88090000000000002</v>
      </c>
      <c r="N54" s="4">
        <v>32.799999999999997</v>
      </c>
      <c r="O54" s="4">
        <v>36.1</v>
      </c>
      <c r="P54" s="4">
        <v>26</v>
      </c>
      <c r="Q54" s="4">
        <v>46.8</v>
      </c>
      <c r="R54" s="4">
        <v>40</v>
      </c>
      <c r="T54" s="4">
        <v>32.299999999999997</v>
      </c>
      <c r="U54" s="5">
        <v>0.05</v>
      </c>
      <c r="V54" s="4">
        <v>110.8</v>
      </c>
      <c r="W54" s="4">
        <v>404</v>
      </c>
      <c r="X54" s="4">
        <v>36.1</v>
      </c>
      <c r="Y54" s="4">
        <v>525.70000000000005</v>
      </c>
      <c r="Z54" s="4">
        <v>79.900000000000006</v>
      </c>
      <c r="AA54" s="4">
        <v>11.6</v>
      </c>
      <c r="AB54" s="5">
        <v>0.09</v>
      </c>
      <c r="AC54" s="4">
        <v>98.4</v>
      </c>
    </row>
    <row r="55" spans="1:29" x14ac:dyDescent="0.25">
      <c r="A55" t="s">
        <v>43</v>
      </c>
      <c r="B55" s="4">
        <v>695.5</v>
      </c>
      <c r="C55" s="5">
        <v>20</v>
      </c>
      <c r="D55" s="4">
        <v>35</v>
      </c>
      <c r="E55" s="4">
        <v>35</v>
      </c>
      <c r="F55" s="4">
        <v>28.9</v>
      </c>
      <c r="G55" s="4">
        <v>21.9</v>
      </c>
      <c r="H55" s="5">
        <v>104.07</v>
      </c>
      <c r="I55" s="6">
        <v>1.282</v>
      </c>
      <c r="J55" s="5">
        <v>14.44</v>
      </c>
      <c r="K55" s="5"/>
      <c r="L55" s="7">
        <v>0.88009999999999999</v>
      </c>
      <c r="N55" s="4">
        <v>32.9</v>
      </c>
      <c r="O55" s="4">
        <v>36.1</v>
      </c>
      <c r="P55" s="4">
        <v>26</v>
      </c>
      <c r="Q55" s="4">
        <v>46.8</v>
      </c>
      <c r="R55" s="4">
        <v>40</v>
      </c>
      <c r="T55" s="4">
        <v>32.200000000000003</v>
      </c>
      <c r="U55" s="5">
        <v>0.05</v>
      </c>
      <c r="V55" s="4">
        <v>110.8</v>
      </c>
      <c r="W55" s="4">
        <v>404.1</v>
      </c>
      <c r="X55" s="4">
        <v>36</v>
      </c>
      <c r="Y55" s="4">
        <v>525.6</v>
      </c>
      <c r="Z55" s="4">
        <v>80</v>
      </c>
      <c r="AA55" s="4">
        <v>11.7</v>
      </c>
      <c r="AB55" s="5">
        <v>0.08</v>
      </c>
      <c r="AC55" s="4">
        <v>98.4</v>
      </c>
    </row>
    <row r="56" spans="1:29" x14ac:dyDescent="0.25">
      <c r="A56" t="s">
        <v>44</v>
      </c>
      <c r="B56" s="4">
        <v>694.9</v>
      </c>
      <c r="C56" s="5">
        <v>20</v>
      </c>
      <c r="D56" s="4">
        <v>35</v>
      </c>
      <c r="E56" s="4">
        <v>35</v>
      </c>
      <c r="F56" s="4">
        <v>29</v>
      </c>
      <c r="G56" s="4">
        <v>21.9</v>
      </c>
      <c r="H56" s="5">
        <v>104</v>
      </c>
      <c r="I56" s="6">
        <v>1.278</v>
      </c>
      <c r="J56" s="5">
        <v>14.44</v>
      </c>
      <c r="K56" s="5"/>
      <c r="L56" s="7">
        <v>0.87809999999999999</v>
      </c>
      <c r="N56" s="4">
        <v>32.9</v>
      </c>
      <c r="O56" s="4">
        <v>36.1</v>
      </c>
      <c r="P56" s="4">
        <v>25.9</v>
      </c>
      <c r="Q56" s="4">
        <v>46.8</v>
      </c>
      <c r="R56" s="4">
        <v>40</v>
      </c>
      <c r="T56" s="4">
        <v>32.299999999999997</v>
      </c>
      <c r="U56" s="5">
        <v>0.05</v>
      </c>
      <c r="V56" s="4">
        <v>110.8</v>
      </c>
      <c r="W56" s="4">
        <v>404.2</v>
      </c>
      <c r="X56" s="4">
        <v>36</v>
      </c>
      <c r="Y56" s="4">
        <v>525.5</v>
      </c>
      <c r="Z56" s="4">
        <v>80</v>
      </c>
      <c r="AA56" s="4">
        <v>11.7</v>
      </c>
      <c r="AB56" s="5">
        <v>7.0000000000000007E-2</v>
      </c>
      <c r="AC56" s="4">
        <v>98.3</v>
      </c>
    </row>
    <row r="57" spans="1:29" x14ac:dyDescent="0.25">
      <c r="A57" t="s">
        <v>45</v>
      </c>
      <c r="B57" s="4">
        <v>695.1</v>
      </c>
      <c r="C57" s="5">
        <v>20</v>
      </c>
      <c r="D57" s="4">
        <v>35</v>
      </c>
      <c r="E57" s="4">
        <v>35</v>
      </c>
      <c r="F57" s="4">
        <v>29</v>
      </c>
      <c r="G57" s="4">
        <v>21.8</v>
      </c>
      <c r="H57" s="5">
        <v>104</v>
      </c>
      <c r="I57" s="6">
        <v>1.2749999999999999</v>
      </c>
      <c r="J57" s="5">
        <v>14.44</v>
      </c>
      <c r="K57" s="5"/>
      <c r="L57" s="7">
        <v>0.87580000000000002</v>
      </c>
      <c r="N57" s="4">
        <v>32.9</v>
      </c>
      <c r="O57" s="4">
        <v>36.1</v>
      </c>
      <c r="P57" s="4">
        <v>25.9</v>
      </c>
      <c r="Q57" s="4">
        <v>46.8</v>
      </c>
      <c r="R57" s="4">
        <v>40</v>
      </c>
      <c r="T57" s="4">
        <v>32.299999999999997</v>
      </c>
      <c r="U57" s="5">
        <v>0.05</v>
      </c>
      <c r="V57" s="4">
        <v>110.8</v>
      </c>
      <c r="W57" s="4">
        <v>404.1</v>
      </c>
      <c r="X57" s="4">
        <v>35.9</v>
      </c>
      <c r="Y57" s="4">
        <v>525.4</v>
      </c>
      <c r="Z57" s="4">
        <v>80.099999999999994</v>
      </c>
      <c r="AA57" s="4">
        <v>11.4</v>
      </c>
      <c r="AB57" s="5">
        <v>7.0000000000000007E-2</v>
      </c>
      <c r="AC57" s="4">
        <v>98.4</v>
      </c>
    </row>
    <row r="58" spans="1:29" x14ac:dyDescent="0.25">
      <c r="A58" s="3" t="s">
        <v>46</v>
      </c>
      <c r="B58" s="4">
        <v>695.1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104.01</v>
      </c>
      <c r="I58" s="6">
        <v>1.28</v>
      </c>
      <c r="J58" s="5">
        <v>14.44</v>
      </c>
      <c r="K58" s="5">
        <v>9.9999999999997868E-3</v>
      </c>
      <c r="L58" s="8">
        <v>0.87905</v>
      </c>
      <c r="N58" s="4">
        <v>32.799999999999997</v>
      </c>
      <c r="O58" s="4">
        <v>36.1</v>
      </c>
      <c r="P58" s="4">
        <v>26</v>
      </c>
      <c r="Q58" s="4">
        <v>46.8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110.8</v>
      </c>
      <c r="W58" s="4">
        <v>404.1</v>
      </c>
      <c r="X58" s="4">
        <v>36</v>
      </c>
      <c r="Y58" s="4">
        <v>525.6</v>
      </c>
      <c r="Z58" s="4">
        <v>80</v>
      </c>
      <c r="AA58" s="4">
        <v>11.6</v>
      </c>
      <c r="AB58" s="5">
        <v>0.08</v>
      </c>
      <c r="AC58" s="4">
        <v>98.4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1.8126867719860866E-3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0.20620974597418654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694.9</v>
      </c>
      <c r="C64" s="5">
        <v>40</v>
      </c>
      <c r="D64" s="4">
        <v>115</v>
      </c>
      <c r="E64" s="4">
        <v>109</v>
      </c>
      <c r="F64" s="4">
        <v>29</v>
      </c>
      <c r="G64" s="4">
        <v>21.9</v>
      </c>
      <c r="H64" s="5">
        <v>103.97</v>
      </c>
      <c r="I64" s="6">
        <v>1.294</v>
      </c>
      <c r="J64" s="5">
        <v>14.42</v>
      </c>
      <c r="K64" s="5"/>
      <c r="L64" s="7">
        <v>0.4446</v>
      </c>
      <c r="N64" s="4">
        <v>119.6</v>
      </c>
      <c r="O64" s="4">
        <v>110</v>
      </c>
      <c r="P64" s="4">
        <v>26</v>
      </c>
      <c r="Q64" s="4">
        <v>46.1</v>
      </c>
      <c r="R64" s="4">
        <v>40.1</v>
      </c>
      <c r="T64" s="4">
        <v>151.9</v>
      </c>
      <c r="U64" s="5">
        <v>0.05</v>
      </c>
      <c r="V64" s="4">
        <v>110.8</v>
      </c>
      <c r="W64" s="4">
        <v>403.9</v>
      </c>
      <c r="X64" s="4">
        <v>41</v>
      </c>
      <c r="Y64" s="4">
        <v>137.69999999999999</v>
      </c>
      <c r="Z64" s="4">
        <v>80</v>
      </c>
      <c r="AA64" s="4">
        <v>11.7</v>
      </c>
      <c r="AB64" s="5">
        <v>0.2</v>
      </c>
      <c r="AC64" s="4">
        <v>98.1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</v>
      </c>
      <c r="F65" s="4">
        <v>29.1</v>
      </c>
      <c r="G65" s="4">
        <v>22</v>
      </c>
      <c r="H65" s="5">
        <v>104.01</v>
      </c>
      <c r="I65" s="6">
        <v>1.2929999999999999</v>
      </c>
      <c r="J65" s="5">
        <v>14.42</v>
      </c>
      <c r="K65" s="5"/>
      <c r="L65" s="7">
        <v>0.44409999999999999</v>
      </c>
      <c r="N65" s="4">
        <v>119.5</v>
      </c>
      <c r="O65" s="4">
        <v>110</v>
      </c>
      <c r="P65" s="4">
        <v>26</v>
      </c>
      <c r="Q65" s="4">
        <v>45.9</v>
      </c>
      <c r="R65" s="4">
        <v>40</v>
      </c>
      <c r="T65" s="4">
        <v>151.19999999999999</v>
      </c>
      <c r="U65" s="5">
        <v>0.05</v>
      </c>
      <c r="V65" s="4">
        <v>110.8</v>
      </c>
      <c r="W65" s="4">
        <v>403.9</v>
      </c>
      <c r="X65" s="4">
        <v>41</v>
      </c>
      <c r="Y65" s="4">
        <v>137.9</v>
      </c>
      <c r="Z65" s="4">
        <v>80.099999999999994</v>
      </c>
      <c r="AA65" s="4">
        <v>11.7</v>
      </c>
      <c r="AB65" s="5">
        <v>0.2</v>
      </c>
      <c r="AC65" s="4">
        <v>98.1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109</v>
      </c>
      <c r="F66" s="4">
        <v>29</v>
      </c>
      <c r="G66" s="4">
        <v>22</v>
      </c>
      <c r="H66" s="5">
        <v>104.01</v>
      </c>
      <c r="I66" s="6">
        <v>1.294</v>
      </c>
      <c r="J66" s="5">
        <v>14.42</v>
      </c>
      <c r="K66" s="5"/>
      <c r="L66" s="7">
        <v>0.44450000000000001</v>
      </c>
      <c r="N66" s="4">
        <v>119.5</v>
      </c>
      <c r="O66" s="4">
        <v>110</v>
      </c>
      <c r="P66" s="4">
        <v>26</v>
      </c>
      <c r="Q66" s="4">
        <v>45.9</v>
      </c>
      <c r="R66" s="4">
        <v>40</v>
      </c>
      <c r="T66" s="4">
        <v>151.30000000000001</v>
      </c>
      <c r="U66" s="5">
        <v>0.05</v>
      </c>
      <c r="V66" s="4">
        <v>110.8</v>
      </c>
      <c r="W66" s="4">
        <v>403.9</v>
      </c>
      <c r="X66" s="4">
        <v>41.1</v>
      </c>
      <c r="Y66" s="4">
        <v>138</v>
      </c>
      <c r="Z66" s="4">
        <v>80</v>
      </c>
      <c r="AA66" s="4">
        <v>11.7</v>
      </c>
      <c r="AB66" s="5">
        <v>0.2</v>
      </c>
      <c r="AC66" s="4">
        <v>98</v>
      </c>
    </row>
    <row r="67" spans="1:29" x14ac:dyDescent="0.25">
      <c r="A67" t="s">
        <v>43</v>
      </c>
      <c r="B67" s="4">
        <v>694.9</v>
      </c>
      <c r="C67" s="5">
        <v>40</v>
      </c>
      <c r="D67" s="4">
        <v>115</v>
      </c>
      <c r="E67" s="4">
        <v>109</v>
      </c>
      <c r="F67" s="4">
        <v>29</v>
      </c>
      <c r="G67" s="4">
        <v>22.1</v>
      </c>
      <c r="H67" s="5">
        <v>103.99</v>
      </c>
      <c r="I67" s="6">
        <v>1.2949999999999999</v>
      </c>
      <c r="J67" s="5">
        <v>14.42</v>
      </c>
      <c r="K67" s="5"/>
      <c r="L67" s="7">
        <v>0.44490000000000002</v>
      </c>
      <c r="N67" s="4">
        <v>119.5</v>
      </c>
      <c r="O67" s="4">
        <v>110</v>
      </c>
      <c r="P67" s="4">
        <v>26</v>
      </c>
      <c r="Q67" s="4">
        <v>45.9</v>
      </c>
      <c r="R67" s="4">
        <v>40</v>
      </c>
      <c r="T67" s="4">
        <v>151.1</v>
      </c>
      <c r="U67" s="5">
        <v>0.05</v>
      </c>
      <c r="V67" s="4">
        <v>110.8</v>
      </c>
      <c r="W67" s="4">
        <v>403.8</v>
      </c>
      <c r="X67" s="4">
        <v>41.1</v>
      </c>
      <c r="Y67" s="4">
        <v>138.1</v>
      </c>
      <c r="Z67" s="4">
        <v>80</v>
      </c>
      <c r="AA67" s="4">
        <v>11.6</v>
      </c>
      <c r="AB67" s="5">
        <v>0.18</v>
      </c>
      <c r="AC67" s="4">
        <v>98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</v>
      </c>
      <c r="F68" s="4">
        <v>29</v>
      </c>
      <c r="G68" s="4">
        <v>22.1</v>
      </c>
      <c r="H68" s="5">
        <v>104.03</v>
      </c>
      <c r="I68" s="6">
        <v>1.2969999999999999</v>
      </c>
      <c r="J68" s="5">
        <v>14.42</v>
      </c>
      <c r="K68" s="5"/>
      <c r="L68" s="7">
        <v>0.44550000000000001</v>
      </c>
      <c r="N68" s="4">
        <v>119.5</v>
      </c>
      <c r="O68" s="4">
        <v>110</v>
      </c>
      <c r="P68" s="4">
        <v>26</v>
      </c>
      <c r="Q68" s="4">
        <v>46</v>
      </c>
      <c r="R68" s="4">
        <v>40.1</v>
      </c>
      <c r="T68" s="4">
        <v>151.80000000000001</v>
      </c>
      <c r="U68" s="5">
        <v>0.05</v>
      </c>
      <c r="V68" s="4">
        <v>110.8</v>
      </c>
      <c r="W68" s="4">
        <v>403.8</v>
      </c>
      <c r="X68" s="4">
        <v>41.1</v>
      </c>
      <c r="Y68" s="4">
        <v>138.1</v>
      </c>
      <c r="Z68" s="4">
        <v>79.900000000000006</v>
      </c>
      <c r="AA68" s="4">
        <v>11.5</v>
      </c>
      <c r="AB68" s="5">
        <v>0.18</v>
      </c>
      <c r="AC68" s="4">
        <v>98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22.1</v>
      </c>
      <c r="H69" s="5">
        <v>104.04</v>
      </c>
      <c r="I69" s="6">
        <v>1.2969999999999999</v>
      </c>
      <c r="J69" s="5">
        <v>14.42</v>
      </c>
      <c r="K69" s="5"/>
      <c r="L69" s="7">
        <v>0.44550000000000001</v>
      </c>
      <c r="N69" s="4">
        <v>119.5</v>
      </c>
      <c r="O69" s="4">
        <v>110</v>
      </c>
      <c r="P69" s="4">
        <v>26</v>
      </c>
      <c r="Q69" s="4">
        <v>46</v>
      </c>
      <c r="R69" s="4">
        <v>40</v>
      </c>
      <c r="T69" s="4">
        <v>151.69999999999999</v>
      </c>
      <c r="U69" s="5">
        <v>0.05</v>
      </c>
      <c r="V69" s="4">
        <v>110.9</v>
      </c>
      <c r="W69" s="4">
        <v>403.8</v>
      </c>
      <c r="X69" s="4">
        <v>41.1</v>
      </c>
      <c r="Y69" s="4">
        <v>138.19999999999999</v>
      </c>
      <c r="Z69" s="4">
        <v>79.900000000000006</v>
      </c>
      <c r="AA69" s="4">
        <v>11.6</v>
      </c>
      <c r="AB69" s="5">
        <v>0.17</v>
      </c>
      <c r="AC69" s="4">
        <v>98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104.01</v>
      </c>
      <c r="I70" s="6">
        <v>1.2949999999999999</v>
      </c>
      <c r="J70" s="5">
        <v>14.42</v>
      </c>
      <c r="K70" s="5">
        <v>2.9999999999999361E-2</v>
      </c>
      <c r="L70" s="8">
        <v>0.44485000000000002</v>
      </c>
      <c r="N70" s="4">
        <v>119.5</v>
      </c>
      <c r="O70" s="4">
        <v>110</v>
      </c>
      <c r="P70" s="4">
        <v>26</v>
      </c>
      <c r="Q70" s="4">
        <v>46</v>
      </c>
      <c r="R70" s="4">
        <v>40</v>
      </c>
      <c r="S70" s="4">
        <v>0.10000000000000142</v>
      </c>
      <c r="T70" s="4">
        <v>151.5</v>
      </c>
      <c r="U70" s="5">
        <v>0.05</v>
      </c>
      <c r="V70" s="4">
        <v>110.8</v>
      </c>
      <c r="W70" s="4">
        <v>403.8</v>
      </c>
      <c r="X70" s="4">
        <v>41.1</v>
      </c>
      <c r="Y70" s="4">
        <v>138</v>
      </c>
      <c r="Z70" s="4">
        <v>80</v>
      </c>
      <c r="AA70" s="4">
        <v>11.6</v>
      </c>
      <c r="AB70" s="5">
        <v>0.19</v>
      </c>
      <c r="AC70" s="4">
        <v>98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5.1559027660860485E-4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0.11590205161483755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0.28138000000000002</v>
      </c>
      <c r="C78" s="16">
        <v>3.1897344084712904E-2</v>
      </c>
      <c r="D78" s="10">
        <v>0.5</v>
      </c>
      <c r="E78" s="10">
        <v>21.99</v>
      </c>
      <c r="F78" s="17">
        <v>0.3</v>
      </c>
      <c r="G78" s="71">
        <v>0.92813192999999994</v>
      </c>
      <c r="H78" s="72"/>
      <c r="I78" s="71">
        <v>3.0937730999999999</v>
      </c>
      <c r="J78" s="72"/>
    </row>
    <row r="79" spans="1:29" x14ac:dyDescent="0.25">
      <c r="A79" s="10" t="s">
        <v>49</v>
      </c>
      <c r="B79" s="15">
        <v>0.29376999999999998</v>
      </c>
      <c r="C79" s="16">
        <v>8.0233604655177426E-2</v>
      </c>
      <c r="D79" s="10">
        <v>0.5</v>
      </c>
      <c r="E79" s="10">
        <v>21.99</v>
      </c>
      <c r="F79" s="17">
        <v>3.2000000000000001E-2</v>
      </c>
      <c r="G79" s="71">
        <v>0.10336003679999999</v>
      </c>
      <c r="H79" s="72"/>
      <c r="I79" s="71">
        <v>3.2300011499999997</v>
      </c>
      <c r="J79" s="72"/>
    </row>
    <row r="80" spans="1:29" x14ac:dyDescent="0.25">
      <c r="A80" s="10" t="s">
        <v>50</v>
      </c>
      <c r="B80" s="15">
        <v>0.2868</v>
      </c>
      <c r="C80" s="16">
        <v>2.0130762524043312E-2</v>
      </c>
      <c r="D80" s="10">
        <v>0.5</v>
      </c>
      <c r="E80" s="10">
        <v>16.489999999999998</v>
      </c>
      <c r="F80" s="17">
        <v>0.31</v>
      </c>
      <c r="G80" s="71">
        <v>0.73304645999999996</v>
      </c>
      <c r="H80" s="72"/>
      <c r="I80" s="71">
        <v>2.3646659999999997</v>
      </c>
      <c r="J80" s="72"/>
    </row>
    <row r="81" spans="1:10" x14ac:dyDescent="0.25">
      <c r="A81" s="10" t="s">
        <v>51</v>
      </c>
      <c r="B81" s="15">
        <v>0.70745000000000002</v>
      </c>
      <c r="C81" s="16">
        <v>9.2241015621608677E-2</v>
      </c>
      <c r="D81" s="10">
        <v>0.5</v>
      </c>
      <c r="E81" s="10">
        <v>1.46</v>
      </c>
      <c r="F81" s="17">
        <v>0.17399999999999999</v>
      </c>
      <c r="G81" s="71">
        <v>8.9860299000000005E-2</v>
      </c>
      <c r="H81" s="72"/>
      <c r="I81" s="71">
        <v>0.51643850000000002</v>
      </c>
      <c r="J81" s="72"/>
    </row>
    <row r="82" spans="1:10" x14ac:dyDescent="0.25">
      <c r="A82" s="10" t="s">
        <v>52</v>
      </c>
      <c r="B82" s="15">
        <v>0.87905</v>
      </c>
      <c r="C82" s="16">
        <v>0.20620974597418654</v>
      </c>
      <c r="D82" s="10">
        <v>0.5</v>
      </c>
      <c r="E82" s="10">
        <v>1.46</v>
      </c>
      <c r="F82" s="17">
        <v>1.0999999999999999E-2</v>
      </c>
      <c r="G82" s="71">
        <v>7.058771499999999E-3</v>
      </c>
      <c r="H82" s="72"/>
      <c r="I82" s="71">
        <v>0.64170649999999996</v>
      </c>
      <c r="J82" s="72"/>
    </row>
    <row r="83" spans="1:10" x14ac:dyDescent="0.25">
      <c r="A83" s="10" t="s">
        <v>53</v>
      </c>
      <c r="B83" s="15">
        <v>0.44485000000000002</v>
      </c>
      <c r="C83" s="16">
        <v>0.11590205161483755</v>
      </c>
      <c r="D83" s="10">
        <v>0.5</v>
      </c>
      <c r="E83" s="10">
        <v>2.91</v>
      </c>
      <c r="F83" s="17">
        <v>0.17199999999999999</v>
      </c>
      <c r="G83" s="71">
        <v>0.11132816099999999</v>
      </c>
      <c r="H83" s="72"/>
      <c r="I83" s="71">
        <v>0.64725675000000005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1.9727856582999999</v>
      </c>
      <c r="H84" s="19"/>
      <c r="I84" s="18">
        <v>10.493841999999999</v>
      </c>
      <c r="J84" s="20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3D84-0D72-45AE-A7D1-40493532C509}">
  <dimension ref="A1:AC84"/>
  <sheetViews>
    <sheetView topLeftCell="A61" workbookViewId="0">
      <selection sqref="A1:XFD104857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105.02</v>
      </c>
      <c r="D4" s="4">
        <v>115</v>
      </c>
      <c r="E4" s="4">
        <v>109</v>
      </c>
      <c r="F4" s="4">
        <v>29</v>
      </c>
      <c r="G4" s="4">
        <v>22</v>
      </c>
      <c r="H4" s="5">
        <v>104.99</v>
      </c>
      <c r="I4" s="6">
        <v>6.194</v>
      </c>
      <c r="J4" s="5">
        <v>14.39</v>
      </c>
      <c r="K4" s="5"/>
      <c r="L4" s="7">
        <v>0.28160000000000002</v>
      </c>
      <c r="N4" s="4">
        <v>113.4</v>
      </c>
      <c r="O4" s="4">
        <v>111.6</v>
      </c>
      <c r="P4" s="4">
        <v>26</v>
      </c>
      <c r="Q4" s="4">
        <v>47.2</v>
      </c>
      <c r="R4" s="4">
        <v>40</v>
      </c>
      <c r="S4" s="4"/>
      <c r="T4" s="4">
        <v>112.6</v>
      </c>
      <c r="U4" s="5">
        <v>0.05</v>
      </c>
      <c r="V4" s="4">
        <v>109.7</v>
      </c>
      <c r="W4" s="4">
        <v>403.8</v>
      </c>
      <c r="X4" s="4">
        <v>57.6</v>
      </c>
      <c r="Y4" s="4">
        <v>272.7</v>
      </c>
      <c r="Z4" s="4">
        <v>80</v>
      </c>
      <c r="AA4" s="4">
        <v>11.7</v>
      </c>
      <c r="AB4" s="5">
        <v>0.11</v>
      </c>
      <c r="AC4" s="4">
        <v>97.7</v>
      </c>
    </row>
    <row r="5" spans="1:29" x14ac:dyDescent="0.25">
      <c r="A5" t="s">
        <v>41</v>
      </c>
      <c r="B5" s="4">
        <v>2000</v>
      </c>
      <c r="C5" s="5">
        <v>104.99</v>
      </c>
      <c r="D5" s="4">
        <v>115</v>
      </c>
      <c r="E5" s="4">
        <v>109</v>
      </c>
      <c r="F5" s="4">
        <v>29</v>
      </c>
      <c r="G5" s="4">
        <v>22</v>
      </c>
      <c r="H5" s="5">
        <v>105</v>
      </c>
      <c r="I5" s="6">
        <v>6.1909999999999998</v>
      </c>
      <c r="J5" s="5">
        <v>14.39</v>
      </c>
      <c r="K5" s="5"/>
      <c r="L5" s="7">
        <v>0.28149999999999997</v>
      </c>
      <c r="N5" s="4">
        <v>113.4</v>
      </c>
      <c r="O5" s="4">
        <v>111.6</v>
      </c>
      <c r="P5" s="4">
        <v>26</v>
      </c>
      <c r="Q5" s="4">
        <v>47.2</v>
      </c>
      <c r="R5" s="4">
        <v>40.1</v>
      </c>
      <c r="S5" s="4"/>
      <c r="T5" s="4">
        <v>112.7</v>
      </c>
      <c r="U5" s="5">
        <v>0.05</v>
      </c>
      <c r="V5" s="4">
        <v>109.6</v>
      </c>
      <c r="W5" s="4">
        <v>403.8</v>
      </c>
      <c r="X5" s="4">
        <v>57.6</v>
      </c>
      <c r="Y5" s="4">
        <v>272.7</v>
      </c>
      <c r="Z5" s="4">
        <v>79.900000000000006</v>
      </c>
      <c r="AA5" s="4">
        <v>11.6</v>
      </c>
      <c r="AB5" s="5">
        <v>0.11</v>
      </c>
      <c r="AC5" s="4">
        <v>97.7</v>
      </c>
    </row>
    <row r="6" spans="1:29" x14ac:dyDescent="0.25">
      <c r="A6" t="s">
        <v>42</v>
      </c>
      <c r="B6" s="4">
        <v>2000.1</v>
      </c>
      <c r="C6" s="5">
        <v>104.99</v>
      </c>
      <c r="D6" s="4">
        <v>115</v>
      </c>
      <c r="E6" s="4">
        <v>109</v>
      </c>
      <c r="F6" s="4">
        <v>29</v>
      </c>
      <c r="G6" s="4">
        <v>22</v>
      </c>
      <c r="H6" s="5">
        <v>104.99</v>
      </c>
      <c r="I6" s="6">
        <v>6.1909999999999998</v>
      </c>
      <c r="J6" s="5">
        <v>14.39</v>
      </c>
      <c r="K6" s="5"/>
      <c r="L6" s="7">
        <v>0.28149999999999997</v>
      </c>
      <c r="N6" s="4">
        <v>113.3</v>
      </c>
      <c r="O6" s="4">
        <v>111.7</v>
      </c>
      <c r="P6" s="4">
        <v>26</v>
      </c>
      <c r="Q6" s="4">
        <v>47.2</v>
      </c>
      <c r="R6" s="4">
        <v>40</v>
      </c>
      <c r="S6" s="4"/>
      <c r="T6" s="4">
        <v>112.7</v>
      </c>
      <c r="U6" s="5">
        <v>0.05</v>
      </c>
      <c r="V6" s="4">
        <v>109.7</v>
      </c>
      <c r="W6" s="4">
        <v>403.8</v>
      </c>
      <c r="X6" s="4">
        <v>57.6</v>
      </c>
      <c r="Y6" s="4">
        <v>272.7</v>
      </c>
      <c r="Z6" s="4">
        <v>80</v>
      </c>
      <c r="AA6" s="4">
        <v>11.7</v>
      </c>
      <c r="AB6" s="5">
        <v>0.11</v>
      </c>
      <c r="AC6" s="4">
        <v>97.7</v>
      </c>
    </row>
    <row r="7" spans="1:29" x14ac:dyDescent="0.25">
      <c r="A7" t="s">
        <v>43</v>
      </c>
      <c r="B7" s="4">
        <v>1999.9</v>
      </c>
      <c r="C7" s="5">
        <v>105.01</v>
      </c>
      <c r="D7" s="4">
        <v>115</v>
      </c>
      <c r="E7" s="4">
        <v>109</v>
      </c>
      <c r="F7" s="4">
        <v>29</v>
      </c>
      <c r="G7" s="4">
        <v>22</v>
      </c>
      <c r="H7" s="5">
        <v>104.99</v>
      </c>
      <c r="I7" s="6">
        <v>6.1909999999999998</v>
      </c>
      <c r="J7" s="5">
        <v>14.39</v>
      </c>
      <c r="K7" s="5"/>
      <c r="L7" s="7">
        <v>0.28149999999999997</v>
      </c>
      <c r="N7" s="4">
        <v>113.3</v>
      </c>
      <c r="O7" s="4">
        <v>111.7</v>
      </c>
      <c r="P7" s="4">
        <v>26</v>
      </c>
      <c r="Q7" s="4">
        <v>47.2</v>
      </c>
      <c r="R7" s="4">
        <v>40</v>
      </c>
      <c r="S7" s="4"/>
      <c r="T7" s="4">
        <v>112.7</v>
      </c>
      <c r="U7" s="5">
        <v>0.05</v>
      </c>
      <c r="V7" s="4">
        <v>109.7</v>
      </c>
      <c r="W7" s="4">
        <v>403.7</v>
      </c>
      <c r="X7" s="4">
        <v>57.6</v>
      </c>
      <c r="Y7" s="4">
        <v>272.7</v>
      </c>
      <c r="Z7" s="4">
        <v>80.099999999999994</v>
      </c>
      <c r="AA7" s="4">
        <v>11.7</v>
      </c>
      <c r="AB7" s="5">
        <v>0.11</v>
      </c>
      <c r="AC7" s="4">
        <v>97.7</v>
      </c>
    </row>
    <row r="8" spans="1:29" x14ac:dyDescent="0.25">
      <c r="A8" t="s">
        <v>44</v>
      </c>
      <c r="B8" s="4">
        <v>1999.9</v>
      </c>
      <c r="C8" s="5">
        <v>104.99</v>
      </c>
      <c r="D8" s="4">
        <v>115.1</v>
      </c>
      <c r="E8" s="4">
        <v>109</v>
      </c>
      <c r="F8" s="4">
        <v>29</v>
      </c>
      <c r="G8" s="4">
        <v>22</v>
      </c>
      <c r="H8" s="5">
        <v>104.99</v>
      </c>
      <c r="I8" s="6">
        <v>6.1879999999999997</v>
      </c>
      <c r="J8" s="5">
        <v>14.39</v>
      </c>
      <c r="K8" s="5"/>
      <c r="L8" s="7">
        <v>0.28139999999999998</v>
      </c>
      <c r="N8" s="4">
        <v>113.4</v>
      </c>
      <c r="O8" s="4">
        <v>111.6</v>
      </c>
      <c r="P8" s="4">
        <v>26</v>
      </c>
      <c r="Q8" s="4">
        <v>47.2</v>
      </c>
      <c r="R8" s="4">
        <v>40</v>
      </c>
      <c r="S8" s="4"/>
      <c r="T8" s="4">
        <v>112.8</v>
      </c>
      <c r="U8" s="5">
        <v>0.05</v>
      </c>
      <c r="V8" s="4">
        <v>109.7</v>
      </c>
      <c r="W8" s="4">
        <v>403.8</v>
      </c>
      <c r="X8" s="4">
        <v>57.6</v>
      </c>
      <c r="Y8" s="4">
        <v>272.39999999999998</v>
      </c>
      <c r="Z8" s="4">
        <v>80.099999999999994</v>
      </c>
      <c r="AA8" s="4">
        <v>11.6</v>
      </c>
      <c r="AB8" s="5">
        <v>0.1</v>
      </c>
      <c r="AC8" s="4">
        <v>97.7</v>
      </c>
    </row>
    <row r="9" spans="1:29" x14ac:dyDescent="0.25">
      <c r="A9" t="s">
        <v>45</v>
      </c>
      <c r="B9" s="4">
        <v>2000.1</v>
      </c>
      <c r="C9" s="5">
        <v>105</v>
      </c>
      <c r="D9" s="4">
        <v>115</v>
      </c>
      <c r="E9" s="4">
        <v>108.9</v>
      </c>
      <c r="F9" s="4">
        <v>29</v>
      </c>
      <c r="G9" s="4">
        <v>22</v>
      </c>
      <c r="H9" s="5">
        <v>105.03</v>
      </c>
      <c r="I9" s="6">
        <v>6.19</v>
      </c>
      <c r="J9" s="5">
        <v>14.39</v>
      </c>
      <c r="K9" s="5"/>
      <c r="L9" s="7">
        <v>0.28149999999999997</v>
      </c>
      <c r="N9" s="4">
        <v>113.3</v>
      </c>
      <c r="O9" s="4">
        <v>111.6</v>
      </c>
      <c r="P9" s="4">
        <v>26</v>
      </c>
      <c r="Q9" s="4">
        <v>47.3</v>
      </c>
      <c r="R9" s="4">
        <v>40</v>
      </c>
      <c r="S9" s="4"/>
      <c r="T9" s="4">
        <v>112.6</v>
      </c>
      <c r="U9" s="5">
        <v>0.05</v>
      </c>
      <c r="V9" s="4">
        <v>109.7</v>
      </c>
      <c r="W9" s="4">
        <v>403.8</v>
      </c>
      <c r="X9" s="4">
        <v>57.5</v>
      </c>
      <c r="Y9" s="4">
        <v>272.5</v>
      </c>
      <c r="Z9" s="4">
        <v>80</v>
      </c>
      <c r="AA9" s="4">
        <v>11.4</v>
      </c>
      <c r="AB9" s="5">
        <v>0.11</v>
      </c>
      <c r="AC9" s="4">
        <v>97.7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6.1909999999999998</v>
      </c>
      <c r="J10" s="5">
        <v>14.39</v>
      </c>
      <c r="K10" s="5">
        <v>5.9999999999998721E-2</v>
      </c>
      <c r="L10" s="8">
        <v>0.28149999999999997</v>
      </c>
      <c r="N10" s="4">
        <v>113.4</v>
      </c>
      <c r="O10" s="4">
        <v>111.6</v>
      </c>
      <c r="P10" s="4">
        <v>26</v>
      </c>
      <c r="Q10" s="4">
        <v>47.2</v>
      </c>
      <c r="R10" s="4">
        <v>40</v>
      </c>
      <c r="S10" s="4">
        <v>0.10000000000000142</v>
      </c>
      <c r="T10" s="4">
        <v>112.7</v>
      </c>
      <c r="U10" s="5">
        <v>0.05</v>
      </c>
      <c r="V10" s="4">
        <v>109.7</v>
      </c>
      <c r="W10" s="4">
        <v>403.8</v>
      </c>
      <c r="X10" s="4">
        <v>57.6</v>
      </c>
      <c r="Y10" s="4">
        <v>272.60000000000002</v>
      </c>
      <c r="Z10" s="4">
        <v>80</v>
      </c>
      <c r="AA10" s="4">
        <v>11.6</v>
      </c>
      <c r="AB10" s="5">
        <v>0.11</v>
      </c>
      <c r="AC10" s="4">
        <v>97.7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5.7735026918972241E-5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2.0509778656828508E-2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6.4660000000000002</v>
      </c>
      <c r="J16" s="5">
        <v>14.39</v>
      </c>
      <c r="K16" s="5"/>
      <c r="L16" s="7">
        <v>0.29399999999999998</v>
      </c>
      <c r="N16" s="4">
        <v>58.3</v>
      </c>
      <c r="O16" s="4">
        <v>67.7</v>
      </c>
      <c r="P16" s="4">
        <v>26</v>
      </c>
      <c r="Q16" s="4">
        <v>47.3</v>
      </c>
      <c r="R16" s="4">
        <v>40</v>
      </c>
      <c r="S16" s="4"/>
      <c r="T16" s="4">
        <v>57.6</v>
      </c>
      <c r="U16" s="5">
        <v>0.05</v>
      </c>
      <c r="V16" s="4">
        <v>109.5</v>
      </c>
      <c r="W16" s="4">
        <v>403.7</v>
      </c>
      <c r="X16" s="4">
        <v>57.1</v>
      </c>
      <c r="Y16" s="4">
        <v>514.79999999999995</v>
      </c>
      <c r="Z16" s="4">
        <v>80.099999999999994</v>
      </c>
      <c r="AA16" s="4">
        <v>11.7</v>
      </c>
      <c r="AB16" s="5">
        <v>0.09</v>
      </c>
      <c r="AC16" s="4">
        <v>97.6</v>
      </c>
    </row>
    <row r="17" spans="1:29" x14ac:dyDescent="0.25">
      <c r="A17" t="s">
        <v>41</v>
      </c>
      <c r="B17" s="4">
        <v>2000.1</v>
      </c>
      <c r="C17" s="5">
        <v>104.98</v>
      </c>
      <c r="D17" s="4">
        <v>65</v>
      </c>
      <c r="E17" s="4">
        <v>65</v>
      </c>
      <c r="F17" s="4">
        <v>29</v>
      </c>
      <c r="G17" s="4">
        <v>22</v>
      </c>
      <c r="H17" s="5">
        <v>104.99</v>
      </c>
      <c r="I17" s="6">
        <v>6.4630000000000001</v>
      </c>
      <c r="J17" s="5">
        <v>14.39</v>
      </c>
      <c r="K17" s="5"/>
      <c r="L17" s="7">
        <v>0.29389999999999999</v>
      </c>
      <c r="N17" s="4">
        <v>58.3</v>
      </c>
      <c r="O17" s="4">
        <v>67.7</v>
      </c>
      <c r="P17" s="4">
        <v>26</v>
      </c>
      <c r="Q17" s="4">
        <v>47.3</v>
      </c>
      <c r="R17" s="4">
        <v>40</v>
      </c>
      <c r="S17" s="4"/>
      <c r="T17" s="4">
        <v>57.6</v>
      </c>
      <c r="U17" s="5">
        <v>0.05</v>
      </c>
      <c r="V17" s="4">
        <v>109.5</v>
      </c>
      <c r="W17" s="4">
        <v>403.6</v>
      </c>
      <c r="X17" s="4">
        <v>57</v>
      </c>
      <c r="Y17" s="4">
        <v>514.5</v>
      </c>
      <c r="Z17" s="4">
        <v>80</v>
      </c>
      <c r="AA17" s="4">
        <v>11.7</v>
      </c>
      <c r="AB17" s="5">
        <v>0.09</v>
      </c>
      <c r="AC17" s="4">
        <v>97.6</v>
      </c>
    </row>
    <row r="18" spans="1:29" x14ac:dyDescent="0.25">
      <c r="A18" t="s">
        <v>42</v>
      </c>
      <c r="B18" s="4">
        <v>2000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104.99</v>
      </c>
      <c r="I18" s="6">
        <v>6.4630000000000001</v>
      </c>
      <c r="J18" s="5">
        <v>14.39</v>
      </c>
      <c r="K18" s="5"/>
      <c r="L18" s="7">
        <v>0.29389999999999999</v>
      </c>
      <c r="N18" s="4">
        <v>58.3</v>
      </c>
      <c r="O18" s="4">
        <v>67.7</v>
      </c>
      <c r="P18" s="4">
        <v>26</v>
      </c>
      <c r="Q18" s="4">
        <v>47.3</v>
      </c>
      <c r="R18" s="4">
        <v>40.1</v>
      </c>
      <c r="S18" s="4"/>
      <c r="T18" s="4">
        <v>57.6</v>
      </c>
      <c r="U18" s="5">
        <v>0.05</v>
      </c>
      <c r="V18" s="4">
        <v>109.5</v>
      </c>
      <c r="W18" s="4">
        <v>403.7</v>
      </c>
      <c r="X18" s="4">
        <v>57</v>
      </c>
      <c r="Y18" s="4">
        <v>514.29999999999995</v>
      </c>
      <c r="Z18" s="4">
        <v>80.099999999999994</v>
      </c>
      <c r="AA18" s="4">
        <v>11.7</v>
      </c>
      <c r="AB18" s="5">
        <v>0.1</v>
      </c>
      <c r="AC18" s="4">
        <v>97.6</v>
      </c>
    </row>
    <row r="19" spans="1:29" x14ac:dyDescent="0.25">
      <c r="A19" t="s">
        <v>43</v>
      </c>
      <c r="B19" s="4">
        <v>2000.1</v>
      </c>
      <c r="C19" s="5">
        <v>105.02</v>
      </c>
      <c r="D19" s="4">
        <v>65</v>
      </c>
      <c r="E19" s="4">
        <v>65</v>
      </c>
      <c r="F19" s="4">
        <v>29</v>
      </c>
      <c r="G19" s="4">
        <v>22</v>
      </c>
      <c r="H19" s="5">
        <v>104.99</v>
      </c>
      <c r="I19" s="6">
        <v>6.4610000000000003</v>
      </c>
      <c r="J19" s="5">
        <v>14.39</v>
      </c>
      <c r="K19" s="5"/>
      <c r="L19" s="7">
        <v>0.29370000000000002</v>
      </c>
      <c r="N19" s="4">
        <v>58.3</v>
      </c>
      <c r="O19" s="4">
        <v>67.7</v>
      </c>
      <c r="P19" s="4">
        <v>26</v>
      </c>
      <c r="Q19" s="4">
        <v>47.4</v>
      </c>
      <c r="R19" s="4">
        <v>40</v>
      </c>
      <c r="S19" s="4"/>
      <c r="T19" s="4">
        <v>57.6</v>
      </c>
      <c r="U19" s="5">
        <v>0.05</v>
      </c>
      <c r="V19" s="4">
        <v>109.5</v>
      </c>
      <c r="W19" s="4">
        <v>403.7</v>
      </c>
      <c r="X19" s="4">
        <v>57</v>
      </c>
      <c r="Y19" s="4">
        <v>514</v>
      </c>
      <c r="Z19" s="4">
        <v>80</v>
      </c>
      <c r="AA19" s="4">
        <v>11.7</v>
      </c>
      <c r="AB19" s="5">
        <v>0.1</v>
      </c>
      <c r="AC19" s="4">
        <v>97.6</v>
      </c>
    </row>
    <row r="20" spans="1:29" x14ac:dyDescent="0.25">
      <c r="A20" t="s">
        <v>44</v>
      </c>
      <c r="B20" s="4">
        <v>2000.1</v>
      </c>
      <c r="C20" s="5">
        <v>105</v>
      </c>
      <c r="D20" s="4">
        <v>65</v>
      </c>
      <c r="E20" s="4">
        <v>65</v>
      </c>
      <c r="F20" s="4">
        <v>29</v>
      </c>
      <c r="G20" s="4">
        <v>22.1</v>
      </c>
      <c r="H20" s="5">
        <v>105</v>
      </c>
      <c r="I20" s="6">
        <v>6.46</v>
      </c>
      <c r="J20" s="5">
        <v>14.39</v>
      </c>
      <c r="K20" s="5"/>
      <c r="L20" s="7">
        <v>0.29370000000000002</v>
      </c>
      <c r="N20" s="4">
        <v>58.2</v>
      </c>
      <c r="O20" s="4">
        <v>67.7</v>
      </c>
      <c r="P20" s="4">
        <v>26</v>
      </c>
      <c r="Q20" s="4">
        <v>47.4</v>
      </c>
      <c r="R20" s="4">
        <v>40</v>
      </c>
      <c r="S20" s="4"/>
      <c r="T20" s="4">
        <v>57.6</v>
      </c>
      <c r="U20" s="5">
        <v>0.05</v>
      </c>
      <c r="V20" s="4">
        <v>109.5</v>
      </c>
      <c r="W20" s="4">
        <v>403.7</v>
      </c>
      <c r="X20" s="4">
        <v>57</v>
      </c>
      <c r="Y20" s="4">
        <v>513.70000000000005</v>
      </c>
      <c r="Z20" s="4">
        <v>80</v>
      </c>
      <c r="AA20" s="4">
        <v>11.6</v>
      </c>
      <c r="AB20" s="5">
        <v>0.09</v>
      </c>
      <c r="AC20" s="4">
        <v>97.6</v>
      </c>
    </row>
    <row r="21" spans="1:29" x14ac:dyDescent="0.25">
      <c r="A21" t="s">
        <v>45</v>
      </c>
      <c r="B21" s="4">
        <v>2000</v>
      </c>
      <c r="C21" s="5">
        <v>105.01</v>
      </c>
      <c r="D21" s="4">
        <v>65</v>
      </c>
      <c r="E21" s="4">
        <v>65</v>
      </c>
      <c r="F21" s="4">
        <v>29</v>
      </c>
      <c r="G21" s="4">
        <v>22</v>
      </c>
      <c r="H21" s="5">
        <v>105.03</v>
      </c>
      <c r="I21" s="6">
        <v>6.4610000000000003</v>
      </c>
      <c r="J21" s="5">
        <v>14.39</v>
      </c>
      <c r="K21" s="5"/>
      <c r="L21" s="7">
        <v>0.29380000000000001</v>
      </c>
      <c r="N21" s="4">
        <v>58.2</v>
      </c>
      <c r="O21" s="4">
        <v>67.7</v>
      </c>
      <c r="P21" s="4">
        <v>26</v>
      </c>
      <c r="Q21" s="4">
        <v>47.5</v>
      </c>
      <c r="R21" s="4">
        <v>40</v>
      </c>
      <c r="S21" s="4"/>
      <c r="T21" s="4">
        <v>57.6</v>
      </c>
      <c r="U21" s="5">
        <v>0.05</v>
      </c>
      <c r="V21" s="4">
        <v>109.5</v>
      </c>
      <c r="W21" s="4">
        <v>403.6</v>
      </c>
      <c r="X21" s="4">
        <v>57</v>
      </c>
      <c r="Y21" s="4">
        <v>513.5</v>
      </c>
      <c r="Z21" s="4">
        <v>80</v>
      </c>
      <c r="AA21" s="4">
        <v>11.8</v>
      </c>
      <c r="AB21" s="5">
        <v>0.1</v>
      </c>
      <c r="AC21" s="4">
        <v>97.6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6.4619999999999997</v>
      </c>
      <c r="J22" s="5">
        <v>14.39</v>
      </c>
      <c r="K22" s="5">
        <v>5.9999999999998721E-2</v>
      </c>
      <c r="L22" s="8">
        <v>0.29382999999999998</v>
      </c>
      <c r="N22" s="4">
        <v>58.3</v>
      </c>
      <c r="O22" s="4">
        <v>67.7</v>
      </c>
      <c r="P22" s="4">
        <v>26</v>
      </c>
      <c r="Q22" s="4">
        <v>47.4</v>
      </c>
      <c r="R22" s="4">
        <v>40</v>
      </c>
      <c r="S22" s="4">
        <v>0.10000000000000142</v>
      </c>
      <c r="T22" s="4">
        <v>57.6</v>
      </c>
      <c r="U22" s="5">
        <v>0.05</v>
      </c>
      <c r="V22" s="4">
        <v>109.5</v>
      </c>
      <c r="W22" s="4">
        <v>403.7</v>
      </c>
      <c r="X22" s="4">
        <v>57</v>
      </c>
      <c r="Y22" s="4">
        <v>514.1</v>
      </c>
      <c r="Z22" s="4">
        <v>80</v>
      </c>
      <c r="AA22" s="4">
        <v>11.7</v>
      </c>
      <c r="AB22" s="5">
        <v>0.1</v>
      </c>
      <c r="AC22" s="4">
        <v>97.6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1.1055415967850115E-4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3.7625211747779726E-2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105.01</v>
      </c>
      <c r="D28" s="4">
        <v>115</v>
      </c>
      <c r="E28" s="4">
        <v>109</v>
      </c>
      <c r="F28" s="4">
        <v>29</v>
      </c>
      <c r="G28" s="4">
        <v>22</v>
      </c>
      <c r="H28" s="5">
        <v>105.02</v>
      </c>
      <c r="I28" s="6">
        <v>4.7249999999999996</v>
      </c>
      <c r="J28" s="5">
        <v>14.4</v>
      </c>
      <c r="K28" s="5"/>
      <c r="L28" s="7">
        <v>0.28649999999999998</v>
      </c>
      <c r="N28" s="4">
        <v>115.6</v>
      </c>
      <c r="O28" s="4">
        <v>111.3</v>
      </c>
      <c r="P28" s="4">
        <v>26</v>
      </c>
      <c r="Q28" s="4">
        <v>47.2</v>
      </c>
      <c r="R28" s="4">
        <v>40</v>
      </c>
      <c r="S28" s="4"/>
      <c r="T28" s="4">
        <v>117.3</v>
      </c>
      <c r="U28" s="5">
        <v>0.05</v>
      </c>
      <c r="V28" s="4">
        <v>110.1</v>
      </c>
      <c r="W28" s="4">
        <v>403.9</v>
      </c>
      <c r="X28" s="4">
        <v>59.1</v>
      </c>
      <c r="Y28" s="4">
        <v>247.1</v>
      </c>
      <c r="Z28" s="4">
        <v>80.099999999999994</v>
      </c>
      <c r="AA28" s="4">
        <v>11.7</v>
      </c>
      <c r="AB28" s="5">
        <v>0.1</v>
      </c>
      <c r="AC28" s="4">
        <v>97.7</v>
      </c>
    </row>
    <row r="29" spans="1:29" x14ac:dyDescent="0.25">
      <c r="A29" t="s">
        <v>41</v>
      </c>
      <c r="B29" s="4">
        <v>1499.8</v>
      </c>
      <c r="C29" s="5">
        <v>105.01</v>
      </c>
      <c r="D29" s="4">
        <v>115</v>
      </c>
      <c r="E29" s="4">
        <v>108.9</v>
      </c>
      <c r="F29" s="4">
        <v>29</v>
      </c>
      <c r="G29" s="4">
        <v>22</v>
      </c>
      <c r="H29" s="5">
        <v>104.96</v>
      </c>
      <c r="I29" s="6">
        <v>4.726</v>
      </c>
      <c r="J29" s="5">
        <v>14.4</v>
      </c>
      <c r="K29" s="5"/>
      <c r="L29" s="7">
        <v>0.28660000000000002</v>
      </c>
      <c r="N29" s="4">
        <v>115.6</v>
      </c>
      <c r="O29" s="4">
        <v>111.3</v>
      </c>
      <c r="P29" s="4">
        <v>26</v>
      </c>
      <c r="Q29" s="4">
        <v>47.3</v>
      </c>
      <c r="R29" s="4">
        <v>40</v>
      </c>
      <c r="S29" s="4"/>
      <c r="T29" s="4">
        <v>117.3</v>
      </c>
      <c r="U29" s="5">
        <v>0.05</v>
      </c>
      <c r="V29" s="4">
        <v>110.1</v>
      </c>
      <c r="W29" s="4">
        <v>403.9</v>
      </c>
      <c r="X29" s="4">
        <v>59.1</v>
      </c>
      <c r="Y29" s="4">
        <v>247.2</v>
      </c>
      <c r="Z29" s="4">
        <v>80</v>
      </c>
      <c r="AA29" s="4">
        <v>11.7</v>
      </c>
      <c r="AB29" s="5">
        <v>0.1</v>
      </c>
      <c r="AC29" s="4">
        <v>97.7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109.1</v>
      </c>
      <c r="F30" s="4">
        <v>29</v>
      </c>
      <c r="G30" s="4">
        <v>22</v>
      </c>
      <c r="H30" s="5">
        <v>105.05</v>
      </c>
      <c r="I30" s="6">
        <v>4.7249999999999996</v>
      </c>
      <c r="J30" s="5">
        <v>14.4</v>
      </c>
      <c r="K30" s="5"/>
      <c r="L30" s="7">
        <v>0.28649999999999998</v>
      </c>
      <c r="N30" s="4">
        <v>115.7</v>
      </c>
      <c r="O30" s="4">
        <v>111.4</v>
      </c>
      <c r="P30" s="4">
        <v>26</v>
      </c>
      <c r="Q30" s="4">
        <v>47.2</v>
      </c>
      <c r="R30" s="4">
        <v>40</v>
      </c>
      <c r="S30" s="4"/>
      <c r="T30" s="4">
        <v>118</v>
      </c>
      <c r="U30" s="5">
        <v>0.05</v>
      </c>
      <c r="V30" s="4">
        <v>110</v>
      </c>
      <c r="W30" s="4">
        <v>404</v>
      </c>
      <c r="X30" s="4">
        <v>59.1</v>
      </c>
      <c r="Y30" s="4">
        <v>247.3</v>
      </c>
      <c r="Z30" s="4">
        <v>80</v>
      </c>
      <c r="AA30" s="4">
        <v>11.8</v>
      </c>
      <c r="AB30" s="5">
        <v>0.1</v>
      </c>
      <c r="AC30" s="4">
        <v>97.7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</v>
      </c>
      <c r="F31" s="4">
        <v>29</v>
      </c>
      <c r="G31" s="4">
        <v>22</v>
      </c>
      <c r="H31" s="5">
        <v>104.96</v>
      </c>
      <c r="I31" s="6">
        <v>4.726</v>
      </c>
      <c r="J31" s="5">
        <v>14.4</v>
      </c>
      <c r="K31" s="5"/>
      <c r="L31" s="7">
        <v>0.28649999999999998</v>
      </c>
      <c r="N31" s="4">
        <v>115.7</v>
      </c>
      <c r="O31" s="4">
        <v>111.4</v>
      </c>
      <c r="P31" s="4">
        <v>26</v>
      </c>
      <c r="Q31" s="4">
        <v>47.2</v>
      </c>
      <c r="R31" s="4">
        <v>40.1</v>
      </c>
      <c r="S31" s="4"/>
      <c r="T31" s="4">
        <v>117.6</v>
      </c>
      <c r="U31" s="5">
        <v>0.05</v>
      </c>
      <c r="V31" s="4">
        <v>110</v>
      </c>
      <c r="W31" s="4">
        <v>403.9</v>
      </c>
      <c r="X31" s="4">
        <v>59.1</v>
      </c>
      <c r="Y31" s="4">
        <v>247.2</v>
      </c>
      <c r="Z31" s="4">
        <v>80</v>
      </c>
      <c r="AA31" s="4">
        <v>11.8</v>
      </c>
      <c r="AB31" s="5">
        <v>0.11</v>
      </c>
      <c r="AC31" s="4">
        <v>97.7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108.9</v>
      </c>
      <c r="F32" s="4">
        <v>29</v>
      </c>
      <c r="G32" s="4">
        <v>22</v>
      </c>
      <c r="H32" s="5">
        <v>105.01</v>
      </c>
      <c r="I32" s="6">
        <v>4.7290000000000001</v>
      </c>
      <c r="J32" s="5">
        <v>14.4</v>
      </c>
      <c r="K32" s="5"/>
      <c r="L32" s="7">
        <v>0.28670000000000001</v>
      </c>
      <c r="N32" s="4">
        <v>115.6</v>
      </c>
      <c r="O32" s="4">
        <v>111.3</v>
      </c>
      <c r="P32" s="4">
        <v>26</v>
      </c>
      <c r="Q32" s="4">
        <v>47.2</v>
      </c>
      <c r="R32" s="4">
        <v>40</v>
      </c>
      <c r="S32" s="4"/>
      <c r="T32" s="4">
        <v>117.2</v>
      </c>
      <c r="U32" s="5">
        <v>0.05</v>
      </c>
      <c r="V32" s="4">
        <v>110.1</v>
      </c>
      <c r="W32" s="4">
        <v>403.9</v>
      </c>
      <c r="X32" s="4">
        <v>59.2</v>
      </c>
      <c r="Y32" s="4">
        <v>247.4</v>
      </c>
      <c r="Z32" s="4">
        <v>80.099999999999994</v>
      </c>
      <c r="AA32" s="4">
        <v>11.8</v>
      </c>
      <c r="AB32" s="5">
        <v>0.1</v>
      </c>
      <c r="AC32" s="4">
        <v>97.7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109.1</v>
      </c>
      <c r="F33" s="4">
        <v>29</v>
      </c>
      <c r="G33" s="4">
        <v>22</v>
      </c>
      <c r="H33" s="5">
        <v>105</v>
      </c>
      <c r="I33" s="6">
        <v>4.7290000000000001</v>
      </c>
      <c r="J33" s="5">
        <v>14.4</v>
      </c>
      <c r="K33" s="5"/>
      <c r="L33" s="7">
        <v>0.28670000000000001</v>
      </c>
      <c r="N33" s="4">
        <v>115.7</v>
      </c>
      <c r="O33" s="4">
        <v>111.4</v>
      </c>
      <c r="P33" s="4">
        <v>26</v>
      </c>
      <c r="Q33" s="4">
        <v>47.2</v>
      </c>
      <c r="R33" s="4">
        <v>40</v>
      </c>
      <c r="S33" s="4"/>
      <c r="T33" s="4">
        <v>118.1</v>
      </c>
      <c r="U33" s="5">
        <v>0.05</v>
      </c>
      <c r="V33" s="4">
        <v>110.1</v>
      </c>
      <c r="W33" s="4">
        <v>403.9</v>
      </c>
      <c r="X33" s="4">
        <v>59.1</v>
      </c>
      <c r="Y33" s="4">
        <v>247.4</v>
      </c>
      <c r="Z33" s="4">
        <v>80</v>
      </c>
      <c r="AA33" s="4">
        <v>11.6</v>
      </c>
      <c r="AB33" s="5">
        <v>0.1</v>
      </c>
      <c r="AC33" s="4">
        <v>97.7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4.7270000000000003</v>
      </c>
      <c r="J34" s="5">
        <v>14.4</v>
      </c>
      <c r="K34" s="5">
        <v>4.9999999999998934E-2</v>
      </c>
      <c r="L34" s="8">
        <v>0.28658</v>
      </c>
      <c r="N34" s="4">
        <v>115.6</v>
      </c>
      <c r="O34" s="4">
        <v>111.4</v>
      </c>
      <c r="P34" s="4">
        <v>26</v>
      </c>
      <c r="Q34" s="4">
        <v>47.2</v>
      </c>
      <c r="R34" s="4">
        <v>40</v>
      </c>
      <c r="S34" s="4">
        <v>0.10000000000000142</v>
      </c>
      <c r="T34" s="4">
        <v>117.6</v>
      </c>
      <c r="U34" s="5">
        <v>0.05</v>
      </c>
      <c r="V34" s="4">
        <v>110.1</v>
      </c>
      <c r="W34" s="4">
        <v>403.9</v>
      </c>
      <c r="X34" s="4">
        <v>59.1</v>
      </c>
      <c r="Y34" s="4">
        <v>247.3</v>
      </c>
      <c r="Z34" s="4">
        <v>80</v>
      </c>
      <c r="AA34" s="4">
        <v>11.7</v>
      </c>
      <c r="AB34" s="5">
        <v>0.1</v>
      </c>
      <c r="AC34" s="4">
        <v>97.7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8.9752746785590944E-5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3.1318566119614401E-2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694.6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103.99</v>
      </c>
      <c r="I40" s="6">
        <v>1.036</v>
      </c>
      <c r="J40" s="5">
        <v>14.42</v>
      </c>
      <c r="K40" s="5"/>
      <c r="L40" s="7">
        <v>0.71209999999999996</v>
      </c>
      <c r="N40" s="4">
        <v>119.5</v>
      </c>
      <c r="O40" s="4">
        <v>109.9</v>
      </c>
      <c r="P40" s="4">
        <v>26</v>
      </c>
      <c r="Q40" s="4">
        <v>46.7</v>
      </c>
      <c r="R40" s="4">
        <v>40</v>
      </c>
      <c r="S40" s="4"/>
      <c r="T40" s="4">
        <v>151.9</v>
      </c>
      <c r="U40" s="5">
        <v>0.05</v>
      </c>
      <c r="V40" s="4">
        <v>111</v>
      </c>
      <c r="W40" s="4">
        <v>404.2</v>
      </c>
      <c r="X40" s="4">
        <v>34.700000000000003</v>
      </c>
      <c r="Y40" s="4">
        <v>140.5</v>
      </c>
      <c r="Z40" s="4">
        <v>80</v>
      </c>
      <c r="AA40" s="4">
        <v>11.6</v>
      </c>
      <c r="AB40" s="5">
        <v>0.06</v>
      </c>
      <c r="AC40" s="4">
        <v>97.9</v>
      </c>
    </row>
    <row r="41" spans="1:29" x14ac:dyDescent="0.25">
      <c r="A41" t="s">
        <v>41</v>
      </c>
      <c r="B41" s="4">
        <v>695.8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104.01</v>
      </c>
      <c r="I41" s="6">
        <v>1.036</v>
      </c>
      <c r="J41" s="5">
        <v>14.42</v>
      </c>
      <c r="K41" s="5"/>
      <c r="L41" s="7">
        <v>0.71089999999999998</v>
      </c>
      <c r="N41" s="4">
        <v>119.5</v>
      </c>
      <c r="O41" s="4">
        <v>109.9</v>
      </c>
      <c r="P41" s="4">
        <v>26</v>
      </c>
      <c r="Q41" s="4">
        <v>46.8</v>
      </c>
      <c r="R41" s="4">
        <v>40</v>
      </c>
      <c r="S41" s="4"/>
      <c r="T41" s="4">
        <v>152</v>
      </c>
      <c r="U41" s="5">
        <v>0.05</v>
      </c>
      <c r="V41" s="4">
        <v>111</v>
      </c>
      <c r="W41" s="4">
        <v>404.1</v>
      </c>
      <c r="X41" s="4">
        <v>34.6</v>
      </c>
      <c r="Y41" s="4">
        <v>140.80000000000001</v>
      </c>
      <c r="Z41" s="4">
        <v>80</v>
      </c>
      <c r="AA41" s="4">
        <v>11.8</v>
      </c>
      <c r="AB41" s="5">
        <v>0.06</v>
      </c>
      <c r="AC41" s="4">
        <v>97.9</v>
      </c>
    </row>
    <row r="42" spans="1:29" x14ac:dyDescent="0.25">
      <c r="A42" t="s">
        <v>42</v>
      </c>
      <c r="B42" s="4">
        <v>694.5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103.98</v>
      </c>
      <c r="I42" s="6">
        <v>1.034</v>
      </c>
      <c r="J42" s="5">
        <v>14.42</v>
      </c>
      <c r="K42" s="5"/>
      <c r="L42" s="7">
        <v>0.71089999999999998</v>
      </c>
      <c r="N42" s="4">
        <v>119.5</v>
      </c>
      <c r="O42" s="4">
        <v>109.9</v>
      </c>
      <c r="P42" s="4">
        <v>26</v>
      </c>
      <c r="Q42" s="4">
        <v>46.7</v>
      </c>
      <c r="R42" s="4">
        <v>40</v>
      </c>
      <c r="S42" s="4"/>
      <c r="T42" s="4">
        <v>152</v>
      </c>
      <c r="U42" s="5">
        <v>0.05</v>
      </c>
      <c r="V42" s="4">
        <v>111</v>
      </c>
      <c r="W42" s="4">
        <v>404.1</v>
      </c>
      <c r="X42" s="4">
        <v>34.6</v>
      </c>
      <c r="Y42" s="4">
        <v>140.6</v>
      </c>
      <c r="Z42" s="4">
        <v>80.099999999999994</v>
      </c>
      <c r="AA42" s="4">
        <v>11.8</v>
      </c>
      <c r="AB42" s="5">
        <v>0.06</v>
      </c>
      <c r="AC42" s="4">
        <v>98</v>
      </c>
    </row>
    <row r="43" spans="1:29" x14ac:dyDescent="0.25">
      <c r="A43" t="s">
        <v>43</v>
      </c>
      <c r="B43" s="4">
        <v>695.5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104.03</v>
      </c>
      <c r="I43" s="6">
        <v>1.036</v>
      </c>
      <c r="J43" s="5">
        <v>14.43</v>
      </c>
      <c r="K43" s="5"/>
      <c r="L43" s="7">
        <v>0.71120000000000005</v>
      </c>
      <c r="N43" s="4">
        <v>119.5</v>
      </c>
      <c r="O43" s="4">
        <v>109.9</v>
      </c>
      <c r="P43" s="4">
        <v>26</v>
      </c>
      <c r="Q43" s="4">
        <v>46.7</v>
      </c>
      <c r="R43" s="4">
        <v>40</v>
      </c>
      <c r="S43" s="4"/>
      <c r="T43" s="4">
        <v>152</v>
      </c>
      <c r="U43" s="5">
        <v>0.05</v>
      </c>
      <c r="V43" s="4">
        <v>111</v>
      </c>
      <c r="W43" s="4">
        <v>404.1</v>
      </c>
      <c r="X43" s="4">
        <v>34.6</v>
      </c>
      <c r="Y43" s="4">
        <v>140.80000000000001</v>
      </c>
      <c r="Z43" s="4">
        <v>80</v>
      </c>
      <c r="AA43" s="4">
        <v>11.8</v>
      </c>
      <c r="AB43" s="5">
        <v>0.06</v>
      </c>
      <c r="AC43" s="4">
        <v>98</v>
      </c>
    </row>
    <row r="44" spans="1:29" x14ac:dyDescent="0.25">
      <c r="A44" t="s">
        <v>44</v>
      </c>
      <c r="B44" s="4">
        <v>695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104.01</v>
      </c>
      <c r="I44" s="6">
        <v>1.036</v>
      </c>
      <c r="J44" s="5">
        <v>14.42</v>
      </c>
      <c r="K44" s="5"/>
      <c r="L44" s="7">
        <v>0.7117</v>
      </c>
      <c r="N44" s="4">
        <v>119.5</v>
      </c>
      <c r="O44" s="4">
        <v>109.9</v>
      </c>
      <c r="P44" s="4">
        <v>26</v>
      </c>
      <c r="Q44" s="4">
        <v>46.7</v>
      </c>
      <c r="R44" s="4">
        <v>40</v>
      </c>
      <c r="S44" s="4"/>
      <c r="T44" s="4">
        <v>152.1</v>
      </c>
      <c r="U44" s="5">
        <v>0.05</v>
      </c>
      <c r="V44" s="4">
        <v>111</v>
      </c>
      <c r="W44" s="4">
        <v>404.1</v>
      </c>
      <c r="X44" s="4">
        <v>34.6</v>
      </c>
      <c r="Y44" s="4">
        <v>140.6</v>
      </c>
      <c r="Z44" s="4">
        <v>80</v>
      </c>
      <c r="AA44" s="4">
        <v>11.6</v>
      </c>
      <c r="AB44" s="5">
        <v>0.06</v>
      </c>
      <c r="AC44" s="4">
        <v>98</v>
      </c>
    </row>
    <row r="45" spans="1:29" x14ac:dyDescent="0.25">
      <c r="A45" t="s">
        <v>45</v>
      </c>
      <c r="B45" s="4">
        <v>695.4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104.01</v>
      </c>
      <c r="I45" s="6">
        <v>1.036</v>
      </c>
      <c r="J45" s="5">
        <v>14.43</v>
      </c>
      <c r="K45" s="5"/>
      <c r="L45" s="7">
        <v>0.71130000000000004</v>
      </c>
      <c r="N45" s="4">
        <v>119.5</v>
      </c>
      <c r="O45" s="4">
        <v>109.9</v>
      </c>
      <c r="P45" s="4">
        <v>26</v>
      </c>
      <c r="Q45" s="4">
        <v>46.7</v>
      </c>
      <c r="R45" s="4">
        <v>40</v>
      </c>
      <c r="S45" s="4"/>
      <c r="T45" s="4">
        <v>152.1</v>
      </c>
      <c r="U45" s="5">
        <v>0.05</v>
      </c>
      <c r="V45" s="4">
        <v>111</v>
      </c>
      <c r="W45" s="4">
        <v>404.1</v>
      </c>
      <c r="X45" s="4">
        <v>34.6</v>
      </c>
      <c r="Y45" s="4">
        <v>140.80000000000001</v>
      </c>
      <c r="Z45" s="4">
        <v>80.099999999999994</v>
      </c>
      <c r="AA45" s="4">
        <v>11.6</v>
      </c>
      <c r="AB45" s="5">
        <v>7.0000000000000007E-2</v>
      </c>
      <c r="AC45" s="4">
        <v>98</v>
      </c>
    </row>
    <row r="46" spans="1:29" x14ac:dyDescent="0.25">
      <c r="A46" s="3" t="s">
        <v>46</v>
      </c>
      <c r="B46" s="4">
        <v>695.1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</v>
      </c>
      <c r="I46" s="6">
        <v>1.036</v>
      </c>
      <c r="J46" s="5">
        <v>14.42</v>
      </c>
      <c r="K46" s="5">
        <v>2.9999999999999361E-2</v>
      </c>
      <c r="L46" s="8">
        <v>0.71135000000000004</v>
      </c>
      <c r="N46" s="4">
        <v>119.5</v>
      </c>
      <c r="O46" s="4">
        <v>109.9</v>
      </c>
      <c r="P46" s="4">
        <v>26</v>
      </c>
      <c r="Q46" s="4">
        <v>46.7</v>
      </c>
      <c r="R46" s="4">
        <v>40</v>
      </c>
      <c r="S46" s="4">
        <v>0.10000000000000142</v>
      </c>
      <c r="T46" s="4">
        <v>152</v>
      </c>
      <c r="U46" s="5">
        <v>0.05</v>
      </c>
      <c r="V46" s="4">
        <v>111</v>
      </c>
      <c r="W46" s="4">
        <v>404.1</v>
      </c>
      <c r="X46" s="4">
        <v>34.6</v>
      </c>
      <c r="Y46" s="4">
        <v>140.69999999999999</v>
      </c>
      <c r="Z46" s="4">
        <v>80</v>
      </c>
      <c r="AA46" s="4">
        <v>11.7</v>
      </c>
      <c r="AB46" s="5">
        <v>0.06</v>
      </c>
      <c r="AC46" s="4">
        <v>98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4.3108390521257663E-4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6.0600816083865416E-2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29</v>
      </c>
      <c r="G52" s="4">
        <v>21.9</v>
      </c>
      <c r="H52" s="5">
        <v>104</v>
      </c>
      <c r="I52" s="6">
        <v>1.2789999999999999</v>
      </c>
      <c r="J52" s="5">
        <v>14.45</v>
      </c>
      <c r="K52" s="5"/>
      <c r="L52" s="7">
        <v>0.87870000000000004</v>
      </c>
      <c r="N52" s="4">
        <v>32.9</v>
      </c>
      <c r="O52" s="4">
        <v>36.1</v>
      </c>
      <c r="P52" s="4">
        <v>26</v>
      </c>
      <c r="Q52" s="4">
        <v>46.9</v>
      </c>
      <c r="R52" s="4">
        <v>40.1</v>
      </c>
      <c r="T52" s="4">
        <v>32.299999999999997</v>
      </c>
      <c r="U52" s="5">
        <v>0.05</v>
      </c>
      <c r="V52" s="4">
        <v>110.8</v>
      </c>
      <c r="W52" s="4">
        <v>404.2</v>
      </c>
      <c r="X52" s="4">
        <v>36</v>
      </c>
      <c r="Y52" s="4">
        <v>524.9</v>
      </c>
      <c r="Z52" s="4">
        <v>80</v>
      </c>
      <c r="AA52" s="4">
        <v>11.6</v>
      </c>
      <c r="AB52" s="5">
        <v>0.09</v>
      </c>
      <c r="AC52" s="4">
        <v>98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21.9</v>
      </c>
      <c r="H53" s="5">
        <v>104.02</v>
      </c>
      <c r="I53" s="6">
        <v>1.2809999999999999</v>
      </c>
      <c r="J53" s="5">
        <v>14.44</v>
      </c>
      <c r="K53" s="5"/>
      <c r="L53" s="7">
        <v>0.88</v>
      </c>
      <c r="N53" s="4">
        <v>32.9</v>
      </c>
      <c r="O53" s="4">
        <v>36.1</v>
      </c>
      <c r="P53" s="4">
        <v>26</v>
      </c>
      <c r="Q53" s="4">
        <v>46.9</v>
      </c>
      <c r="R53" s="4">
        <v>40</v>
      </c>
      <c r="T53" s="4">
        <v>32.299999999999997</v>
      </c>
      <c r="U53" s="5">
        <v>0.05</v>
      </c>
      <c r="V53" s="4">
        <v>110.8</v>
      </c>
      <c r="W53" s="4">
        <v>404.1</v>
      </c>
      <c r="X53" s="4">
        <v>36</v>
      </c>
      <c r="Y53" s="4">
        <v>524.70000000000005</v>
      </c>
      <c r="Z53" s="4">
        <v>80.099999999999994</v>
      </c>
      <c r="AA53" s="4">
        <v>11.6</v>
      </c>
      <c r="AB53" s="5">
        <v>0.09</v>
      </c>
      <c r="AC53" s="4">
        <v>98</v>
      </c>
    </row>
    <row r="54" spans="1:29" x14ac:dyDescent="0.25">
      <c r="A54" t="s">
        <v>42</v>
      </c>
      <c r="B54" s="4">
        <v>694.8</v>
      </c>
      <c r="C54" s="5">
        <v>20</v>
      </c>
      <c r="D54" s="4">
        <v>35</v>
      </c>
      <c r="E54" s="4">
        <v>35</v>
      </c>
      <c r="F54" s="4">
        <v>29</v>
      </c>
      <c r="G54" s="4">
        <v>21.9</v>
      </c>
      <c r="H54" s="5">
        <v>103.97</v>
      </c>
      <c r="I54" s="6">
        <v>1.2769999999999999</v>
      </c>
      <c r="J54" s="5">
        <v>14.44</v>
      </c>
      <c r="K54" s="5"/>
      <c r="L54" s="7">
        <v>0.87760000000000005</v>
      </c>
      <c r="N54" s="4">
        <v>32.9</v>
      </c>
      <c r="O54" s="4">
        <v>36.1</v>
      </c>
      <c r="P54" s="4">
        <v>26</v>
      </c>
      <c r="Q54" s="4">
        <v>46.8</v>
      </c>
      <c r="R54" s="4">
        <v>40</v>
      </c>
      <c r="T54" s="4">
        <v>32.299999999999997</v>
      </c>
      <c r="U54" s="5">
        <v>0.05</v>
      </c>
      <c r="V54" s="4">
        <v>110.8</v>
      </c>
      <c r="W54" s="4">
        <v>404.1</v>
      </c>
      <c r="X54" s="4">
        <v>36</v>
      </c>
      <c r="Y54" s="4">
        <v>524.6</v>
      </c>
      <c r="Z54" s="4">
        <v>80</v>
      </c>
      <c r="AA54" s="4">
        <v>11.7</v>
      </c>
      <c r="AB54" s="5">
        <v>0.09</v>
      </c>
      <c r="AC54" s="4">
        <v>98</v>
      </c>
    </row>
    <row r="55" spans="1:29" x14ac:dyDescent="0.25">
      <c r="A55" t="s">
        <v>43</v>
      </c>
      <c r="B55" s="4">
        <v>695.2</v>
      </c>
      <c r="C55" s="5">
        <v>20</v>
      </c>
      <c r="D55" s="4">
        <v>35</v>
      </c>
      <c r="E55" s="4">
        <v>35</v>
      </c>
      <c r="F55" s="4">
        <v>29</v>
      </c>
      <c r="G55" s="4">
        <v>21.9</v>
      </c>
      <c r="H55" s="5">
        <v>103.99</v>
      </c>
      <c r="I55" s="6">
        <v>1.276</v>
      </c>
      <c r="J55" s="5">
        <v>14.44</v>
      </c>
      <c r="K55" s="5"/>
      <c r="L55" s="7">
        <v>0.87639999999999996</v>
      </c>
      <c r="N55" s="4">
        <v>32.9</v>
      </c>
      <c r="O55" s="4">
        <v>36.1</v>
      </c>
      <c r="P55" s="4">
        <v>26</v>
      </c>
      <c r="Q55" s="4">
        <v>46.9</v>
      </c>
      <c r="R55" s="4">
        <v>40</v>
      </c>
      <c r="T55" s="4">
        <v>32.299999999999997</v>
      </c>
      <c r="U55" s="5">
        <v>0.05</v>
      </c>
      <c r="V55" s="4">
        <v>110.8</v>
      </c>
      <c r="W55" s="4">
        <v>404.1</v>
      </c>
      <c r="X55" s="4">
        <v>36</v>
      </c>
      <c r="Y55" s="4">
        <v>524.5</v>
      </c>
      <c r="Z55" s="4">
        <v>80.099999999999994</v>
      </c>
      <c r="AA55" s="4">
        <v>11.6</v>
      </c>
      <c r="AB55" s="5">
        <v>0.1</v>
      </c>
      <c r="AC55" s="4">
        <v>98</v>
      </c>
    </row>
    <row r="56" spans="1:29" x14ac:dyDescent="0.25">
      <c r="A56" t="s">
        <v>44</v>
      </c>
      <c r="B56" s="4">
        <v>694.6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104</v>
      </c>
      <c r="I56" s="6">
        <v>1.2749999999999999</v>
      </c>
      <c r="J56" s="5">
        <v>14.44</v>
      </c>
      <c r="K56" s="5"/>
      <c r="L56" s="7">
        <v>0.87639999999999996</v>
      </c>
      <c r="N56" s="4">
        <v>32.9</v>
      </c>
      <c r="O56" s="4">
        <v>36.1</v>
      </c>
      <c r="P56" s="4">
        <v>26</v>
      </c>
      <c r="Q56" s="4">
        <v>46.9</v>
      </c>
      <c r="R56" s="4">
        <v>40</v>
      </c>
      <c r="T56" s="4">
        <v>32.299999999999997</v>
      </c>
      <c r="U56" s="5">
        <v>0.05</v>
      </c>
      <c r="V56" s="4">
        <v>110.8</v>
      </c>
      <c r="W56" s="4">
        <v>404.1</v>
      </c>
      <c r="X56" s="4">
        <v>36</v>
      </c>
      <c r="Y56" s="4">
        <v>524.4</v>
      </c>
      <c r="Z56" s="4">
        <v>80</v>
      </c>
      <c r="AA56" s="4">
        <v>11.7</v>
      </c>
      <c r="AB56" s="5">
        <v>0.09</v>
      </c>
      <c r="AC56" s="4">
        <v>98.1</v>
      </c>
    </row>
    <row r="57" spans="1:29" x14ac:dyDescent="0.25">
      <c r="A57" t="s">
        <v>45</v>
      </c>
      <c r="B57" s="4">
        <v>694.9</v>
      </c>
      <c r="C57" s="5">
        <v>20</v>
      </c>
      <c r="D57" s="4">
        <v>35</v>
      </c>
      <c r="E57" s="4">
        <v>35</v>
      </c>
      <c r="F57" s="4">
        <v>29</v>
      </c>
      <c r="G57" s="4">
        <v>22.1</v>
      </c>
      <c r="H57" s="5">
        <v>104</v>
      </c>
      <c r="I57" s="6">
        <v>1.274</v>
      </c>
      <c r="J57" s="5">
        <v>14.45</v>
      </c>
      <c r="K57" s="5"/>
      <c r="L57" s="7">
        <v>0.87539999999999996</v>
      </c>
      <c r="N57" s="4">
        <v>32.9</v>
      </c>
      <c r="O57" s="4">
        <v>36.1</v>
      </c>
      <c r="P57" s="4">
        <v>26</v>
      </c>
      <c r="Q57" s="4">
        <v>46.9</v>
      </c>
      <c r="R57" s="4">
        <v>40</v>
      </c>
      <c r="T57" s="4">
        <v>32.299999999999997</v>
      </c>
      <c r="U57" s="5">
        <v>0.05</v>
      </c>
      <c r="V57" s="4">
        <v>110.8</v>
      </c>
      <c r="W57" s="4">
        <v>404.1</v>
      </c>
      <c r="X57" s="4">
        <v>36</v>
      </c>
      <c r="Y57" s="4">
        <v>524.20000000000005</v>
      </c>
      <c r="Z57" s="4">
        <v>80</v>
      </c>
      <c r="AA57" s="4">
        <v>11.6</v>
      </c>
      <c r="AB57" s="5">
        <v>0.1</v>
      </c>
      <c r="AC57" s="4">
        <v>98.1</v>
      </c>
    </row>
    <row r="58" spans="1:29" x14ac:dyDescent="0.25">
      <c r="A58" s="3" t="s">
        <v>46</v>
      </c>
      <c r="B58" s="4">
        <v>694.9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</v>
      </c>
      <c r="I58" s="6">
        <v>1.2769999999999999</v>
      </c>
      <c r="J58" s="5">
        <v>14.44</v>
      </c>
      <c r="K58" s="5">
        <v>9.9999999999997868E-3</v>
      </c>
      <c r="L58" s="8">
        <v>0.87741999999999998</v>
      </c>
      <c r="N58" s="4">
        <v>32.9</v>
      </c>
      <c r="O58" s="4">
        <v>36.1</v>
      </c>
      <c r="P58" s="4">
        <v>26</v>
      </c>
      <c r="Q58" s="4">
        <v>46.9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110.8</v>
      </c>
      <c r="W58" s="4">
        <v>404.1</v>
      </c>
      <c r="X58" s="4">
        <v>36</v>
      </c>
      <c r="Y58" s="4">
        <v>524.6</v>
      </c>
      <c r="Z58" s="4">
        <v>80</v>
      </c>
      <c r="AA58" s="4">
        <v>11.6</v>
      </c>
      <c r="AB58" s="5">
        <v>0.09</v>
      </c>
      <c r="AC58" s="4">
        <v>98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1.5539376506868937E-3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0.17710305790691958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694.9</v>
      </c>
      <c r="C64" s="5">
        <v>40</v>
      </c>
      <c r="D64" s="4">
        <v>115</v>
      </c>
      <c r="E64" s="4">
        <v>109</v>
      </c>
      <c r="F64" s="4">
        <v>28.9</v>
      </c>
      <c r="G64" s="4">
        <v>22</v>
      </c>
      <c r="H64" s="5">
        <v>103.92</v>
      </c>
      <c r="I64" s="6">
        <v>1.2969999999999999</v>
      </c>
      <c r="J64" s="5">
        <v>14.42</v>
      </c>
      <c r="K64" s="5"/>
      <c r="L64" s="7">
        <v>0.4456</v>
      </c>
      <c r="N64" s="4">
        <v>119.6</v>
      </c>
      <c r="O64" s="4">
        <v>110</v>
      </c>
      <c r="P64" s="4">
        <v>26</v>
      </c>
      <c r="Q64" s="4">
        <v>46.1</v>
      </c>
      <c r="R64" s="4">
        <v>40</v>
      </c>
      <c r="T64" s="4">
        <v>152.4</v>
      </c>
      <c r="U64" s="5">
        <v>0.05</v>
      </c>
      <c r="V64" s="4">
        <v>110.8</v>
      </c>
      <c r="W64" s="4">
        <v>404.1</v>
      </c>
      <c r="X64" s="4">
        <v>41.1</v>
      </c>
      <c r="Y64" s="4">
        <v>138.1</v>
      </c>
      <c r="Z64" s="4">
        <v>80.099999999999994</v>
      </c>
      <c r="AA64" s="4">
        <v>11.6</v>
      </c>
      <c r="AB64" s="5">
        <v>0.08</v>
      </c>
      <c r="AC64" s="4">
        <v>98.2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</v>
      </c>
      <c r="F65" s="4">
        <v>29</v>
      </c>
      <c r="G65" s="4">
        <v>22</v>
      </c>
      <c r="H65" s="5">
        <v>103.96</v>
      </c>
      <c r="I65" s="6">
        <v>1.294</v>
      </c>
      <c r="J65" s="5">
        <v>14.42</v>
      </c>
      <c r="K65" s="5"/>
      <c r="L65" s="7">
        <v>0.44450000000000001</v>
      </c>
      <c r="N65" s="4">
        <v>119.4</v>
      </c>
      <c r="O65" s="4">
        <v>110</v>
      </c>
      <c r="P65" s="4">
        <v>26</v>
      </c>
      <c r="Q65" s="4">
        <v>46</v>
      </c>
      <c r="R65" s="4">
        <v>40.1</v>
      </c>
      <c r="T65" s="4">
        <v>150.30000000000001</v>
      </c>
      <c r="U65" s="5">
        <v>0.05</v>
      </c>
      <c r="V65" s="4">
        <v>110.8</v>
      </c>
      <c r="W65" s="4">
        <v>404.1</v>
      </c>
      <c r="X65" s="4">
        <v>41.1</v>
      </c>
      <c r="Y65" s="4">
        <v>138</v>
      </c>
      <c r="Z65" s="4">
        <v>80</v>
      </c>
      <c r="AA65" s="4">
        <v>11.6</v>
      </c>
      <c r="AB65" s="5">
        <v>0.08</v>
      </c>
      <c r="AC65" s="4">
        <v>98.2</v>
      </c>
    </row>
    <row r="66" spans="1:29" x14ac:dyDescent="0.25">
      <c r="A66" t="s">
        <v>42</v>
      </c>
      <c r="B66" s="4">
        <v>695.2</v>
      </c>
      <c r="C66" s="5">
        <v>40</v>
      </c>
      <c r="D66" s="4">
        <v>115</v>
      </c>
      <c r="E66" s="4">
        <v>109</v>
      </c>
      <c r="F66" s="4">
        <v>29.2</v>
      </c>
      <c r="G66" s="4">
        <v>22.1</v>
      </c>
      <c r="H66" s="5">
        <v>104.03</v>
      </c>
      <c r="I66" s="6">
        <v>1.2949999999999999</v>
      </c>
      <c r="J66" s="5">
        <v>14.42</v>
      </c>
      <c r="K66" s="5"/>
      <c r="L66" s="7">
        <v>0.44469999999999998</v>
      </c>
      <c r="N66" s="4">
        <v>119.3</v>
      </c>
      <c r="O66" s="4">
        <v>110</v>
      </c>
      <c r="P66" s="4">
        <v>26</v>
      </c>
      <c r="Q66" s="4">
        <v>46.1</v>
      </c>
      <c r="R66" s="4">
        <v>40</v>
      </c>
      <c r="T66" s="4">
        <v>150.80000000000001</v>
      </c>
      <c r="U66" s="5">
        <v>0.05</v>
      </c>
      <c r="V66" s="4">
        <v>110.8</v>
      </c>
      <c r="W66" s="4">
        <v>404.1</v>
      </c>
      <c r="X66" s="4">
        <v>41.2</v>
      </c>
      <c r="Y66" s="4">
        <v>138.4</v>
      </c>
      <c r="Z66" s="4">
        <v>80</v>
      </c>
      <c r="AA66" s="4">
        <v>11.7</v>
      </c>
      <c r="AB66" s="5">
        <v>0.08</v>
      </c>
      <c r="AC66" s="4">
        <v>98.2</v>
      </c>
    </row>
    <row r="67" spans="1:29" x14ac:dyDescent="0.25">
      <c r="A67" t="s">
        <v>43</v>
      </c>
      <c r="B67" s="4">
        <v>694.9</v>
      </c>
      <c r="C67" s="5">
        <v>40</v>
      </c>
      <c r="D67" s="4">
        <v>115</v>
      </c>
      <c r="E67" s="4">
        <v>109</v>
      </c>
      <c r="F67" s="4">
        <v>29</v>
      </c>
      <c r="G67" s="4">
        <v>22.1</v>
      </c>
      <c r="H67" s="5">
        <v>104</v>
      </c>
      <c r="I67" s="6">
        <v>1.298</v>
      </c>
      <c r="J67" s="5">
        <v>14.42</v>
      </c>
      <c r="K67" s="5"/>
      <c r="L67" s="7">
        <v>0.44590000000000002</v>
      </c>
      <c r="N67" s="4">
        <v>119.5</v>
      </c>
      <c r="O67" s="4">
        <v>110</v>
      </c>
      <c r="P67" s="4">
        <v>26</v>
      </c>
      <c r="Q67" s="4">
        <v>46</v>
      </c>
      <c r="R67" s="4">
        <v>40</v>
      </c>
      <c r="T67" s="4">
        <v>152</v>
      </c>
      <c r="U67" s="5">
        <v>0.05</v>
      </c>
      <c r="V67" s="4">
        <v>110.8</v>
      </c>
      <c r="W67" s="4">
        <v>404.1</v>
      </c>
      <c r="X67" s="4">
        <v>41.1</v>
      </c>
      <c r="Y67" s="4">
        <v>138.1</v>
      </c>
      <c r="Z67" s="4">
        <v>80.099999999999994</v>
      </c>
      <c r="AA67" s="4">
        <v>11.7</v>
      </c>
      <c r="AB67" s="5">
        <v>0.08</v>
      </c>
      <c r="AC67" s="4">
        <v>98.2</v>
      </c>
    </row>
    <row r="68" spans="1:29" x14ac:dyDescent="0.25">
      <c r="A68" t="s">
        <v>44</v>
      </c>
      <c r="B68" s="4">
        <v>694.8</v>
      </c>
      <c r="C68" s="5">
        <v>40</v>
      </c>
      <c r="D68" s="4">
        <v>115</v>
      </c>
      <c r="E68" s="4">
        <v>109</v>
      </c>
      <c r="F68" s="4">
        <v>28.9</v>
      </c>
      <c r="G68" s="4">
        <v>22</v>
      </c>
      <c r="H68" s="5">
        <v>104.01</v>
      </c>
      <c r="I68" s="6">
        <v>1.298</v>
      </c>
      <c r="J68" s="5">
        <v>14.42</v>
      </c>
      <c r="K68" s="5"/>
      <c r="L68" s="7">
        <v>0.44600000000000001</v>
      </c>
      <c r="N68" s="4">
        <v>119.5</v>
      </c>
      <c r="O68" s="4">
        <v>110</v>
      </c>
      <c r="P68" s="4">
        <v>26</v>
      </c>
      <c r="Q68" s="4">
        <v>46</v>
      </c>
      <c r="R68" s="4">
        <v>40</v>
      </c>
      <c r="T68" s="4">
        <v>152</v>
      </c>
      <c r="U68" s="5">
        <v>0.05</v>
      </c>
      <c r="V68" s="4">
        <v>110.8</v>
      </c>
      <c r="W68" s="4">
        <v>404.1</v>
      </c>
      <c r="X68" s="4">
        <v>41.1</v>
      </c>
      <c r="Y68" s="4">
        <v>138.30000000000001</v>
      </c>
      <c r="Z68" s="4">
        <v>80</v>
      </c>
      <c r="AA68" s="4">
        <v>11.7</v>
      </c>
      <c r="AB68" s="5">
        <v>0.08</v>
      </c>
      <c r="AC68" s="4">
        <v>98.2</v>
      </c>
    </row>
    <row r="69" spans="1:29" x14ac:dyDescent="0.25">
      <c r="A69" t="s">
        <v>45</v>
      </c>
      <c r="B69" s="4">
        <v>695.1</v>
      </c>
      <c r="C69" s="5">
        <v>40</v>
      </c>
      <c r="D69" s="4">
        <v>115</v>
      </c>
      <c r="E69" s="4">
        <v>109</v>
      </c>
      <c r="F69" s="4">
        <v>29.1</v>
      </c>
      <c r="G69" s="4">
        <v>21.9</v>
      </c>
      <c r="H69" s="5">
        <v>104.04</v>
      </c>
      <c r="I69" s="6">
        <v>1.2969999999999999</v>
      </c>
      <c r="J69" s="5">
        <v>14.42</v>
      </c>
      <c r="K69" s="5"/>
      <c r="L69" s="7">
        <v>0.44550000000000001</v>
      </c>
      <c r="N69" s="4">
        <v>119.4</v>
      </c>
      <c r="O69" s="4">
        <v>110</v>
      </c>
      <c r="P69" s="4">
        <v>26</v>
      </c>
      <c r="Q69" s="4">
        <v>45.9</v>
      </c>
      <c r="R69" s="4">
        <v>40</v>
      </c>
      <c r="T69" s="4">
        <v>151.19999999999999</v>
      </c>
      <c r="U69" s="5">
        <v>0.05</v>
      </c>
      <c r="V69" s="4">
        <v>110.8</v>
      </c>
      <c r="W69" s="4">
        <v>404.1</v>
      </c>
      <c r="X69" s="4">
        <v>41.2</v>
      </c>
      <c r="Y69" s="4">
        <v>138.30000000000001</v>
      </c>
      <c r="Z69" s="4">
        <v>80.099999999999994</v>
      </c>
      <c r="AA69" s="4">
        <v>11.7</v>
      </c>
      <c r="AB69" s="5">
        <v>0.08</v>
      </c>
      <c r="AC69" s="4">
        <v>98.2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103.99</v>
      </c>
      <c r="I70" s="6">
        <v>1.296</v>
      </c>
      <c r="J70" s="5">
        <v>14.42</v>
      </c>
      <c r="K70" s="5">
        <v>2.9999999999999361E-2</v>
      </c>
      <c r="L70" s="8">
        <v>0.44536999999999999</v>
      </c>
      <c r="N70" s="4">
        <v>119.4</v>
      </c>
      <c r="O70" s="4">
        <v>110</v>
      </c>
      <c r="P70" s="4">
        <v>26</v>
      </c>
      <c r="Q70" s="4">
        <v>46</v>
      </c>
      <c r="R70" s="4">
        <v>40</v>
      </c>
      <c r="S70" s="4">
        <v>0.10000000000000142</v>
      </c>
      <c r="T70" s="4">
        <v>151.4</v>
      </c>
      <c r="U70" s="5">
        <v>0.05</v>
      </c>
      <c r="V70" s="4">
        <v>110.8</v>
      </c>
      <c r="W70" s="4">
        <v>404.1</v>
      </c>
      <c r="X70" s="4">
        <v>41.1</v>
      </c>
      <c r="Y70" s="4">
        <v>138.19999999999999</v>
      </c>
      <c r="Z70" s="4">
        <v>80</v>
      </c>
      <c r="AA70" s="4">
        <v>11.7</v>
      </c>
      <c r="AB70" s="5">
        <v>0.08</v>
      </c>
      <c r="AC70" s="4">
        <v>98.2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5.7057475895412873E-4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0.12811252642839185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0.28149999999999997</v>
      </c>
      <c r="C78" s="16">
        <v>2.0509778656828508E-2</v>
      </c>
      <c r="D78" s="10">
        <v>0.5</v>
      </c>
      <c r="E78" s="10">
        <v>21.99</v>
      </c>
      <c r="F78" s="17">
        <v>0.3</v>
      </c>
      <c r="G78" s="71">
        <v>0.92852774999999976</v>
      </c>
      <c r="H78" s="72"/>
      <c r="I78" s="71">
        <v>3.0950924999999994</v>
      </c>
      <c r="J78" s="72"/>
    </row>
    <row r="79" spans="1:29" x14ac:dyDescent="0.25">
      <c r="A79" s="10" t="s">
        <v>49</v>
      </c>
      <c r="B79" s="15">
        <v>0.29382999999999998</v>
      </c>
      <c r="C79" s="16">
        <v>3.7625211747779726E-2</v>
      </c>
      <c r="D79" s="10">
        <v>0.5</v>
      </c>
      <c r="E79" s="10">
        <v>21.99</v>
      </c>
      <c r="F79" s="17">
        <v>3.2000000000000001E-2</v>
      </c>
      <c r="G79" s="71">
        <v>0.1033811472</v>
      </c>
      <c r="H79" s="72"/>
      <c r="I79" s="71">
        <v>3.2306608499999996</v>
      </c>
      <c r="J79" s="72"/>
    </row>
    <row r="80" spans="1:29" x14ac:dyDescent="0.25">
      <c r="A80" s="10" t="s">
        <v>50</v>
      </c>
      <c r="B80" s="15">
        <v>0.28658</v>
      </c>
      <c r="C80" s="16">
        <v>3.1318566119614401E-2</v>
      </c>
      <c r="D80" s="10">
        <v>0.5</v>
      </c>
      <c r="E80" s="10">
        <v>16.489999999999998</v>
      </c>
      <c r="F80" s="17">
        <v>0.31</v>
      </c>
      <c r="G80" s="71">
        <v>0.73248415099999986</v>
      </c>
      <c r="H80" s="72"/>
      <c r="I80" s="71">
        <v>2.3628520999999996</v>
      </c>
      <c r="J80" s="72"/>
    </row>
    <row r="81" spans="1:10" x14ac:dyDescent="0.25">
      <c r="A81" s="10" t="s">
        <v>51</v>
      </c>
      <c r="B81" s="15">
        <v>0.71135000000000004</v>
      </c>
      <c r="C81" s="16">
        <v>6.0600816083865416E-2</v>
      </c>
      <c r="D81" s="10">
        <v>0.5</v>
      </c>
      <c r="E81" s="10">
        <v>1.46</v>
      </c>
      <c r="F81" s="17">
        <v>0.17399999999999999</v>
      </c>
      <c r="G81" s="71">
        <v>9.0355677000000009E-2</v>
      </c>
      <c r="H81" s="72"/>
      <c r="I81" s="71">
        <v>0.51928550000000007</v>
      </c>
      <c r="J81" s="72"/>
    </row>
    <row r="82" spans="1:10" x14ac:dyDescent="0.25">
      <c r="A82" s="10" t="s">
        <v>52</v>
      </c>
      <c r="B82" s="15">
        <v>0.87741999999999998</v>
      </c>
      <c r="C82" s="16">
        <v>0.17710305790691958</v>
      </c>
      <c r="D82" s="10">
        <v>0.5</v>
      </c>
      <c r="E82" s="10">
        <v>1.46</v>
      </c>
      <c r="F82" s="17">
        <v>1.0999999999999999E-2</v>
      </c>
      <c r="G82" s="71">
        <v>7.0456825999999995E-3</v>
      </c>
      <c r="H82" s="72"/>
      <c r="I82" s="71">
        <v>0.64051659999999999</v>
      </c>
      <c r="J82" s="72"/>
    </row>
    <row r="83" spans="1:10" x14ac:dyDescent="0.25">
      <c r="A83" s="10" t="s">
        <v>53</v>
      </c>
      <c r="B83" s="15">
        <v>0.44536999999999999</v>
      </c>
      <c r="C83" s="16">
        <v>0.12811252642839185</v>
      </c>
      <c r="D83" s="10">
        <v>0.5</v>
      </c>
      <c r="E83" s="10">
        <v>2.91</v>
      </c>
      <c r="F83" s="17">
        <v>0.17199999999999999</v>
      </c>
      <c r="G83" s="71">
        <v>0.1114582962</v>
      </c>
      <c r="H83" s="72"/>
      <c r="I83" s="71">
        <v>0.64801335000000004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1.9732527039999996</v>
      </c>
      <c r="H84" s="19"/>
      <c r="I84" s="18">
        <v>10.496420899999999</v>
      </c>
      <c r="J84" s="20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0674-A284-4D57-A766-5E04F5BEDDFC}">
  <dimension ref="A1:AC84"/>
  <sheetViews>
    <sheetView topLeftCell="A55" workbookViewId="0">
      <selection sqref="A1:XFD104857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105.01</v>
      </c>
      <c r="D4" s="4">
        <v>115</v>
      </c>
      <c r="E4" s="4">
        <v>109</v>
      </c>
      <c r="F4" s="4">
        <v>29</v>
      </c>
      <c r="G4" s="4">
        <v>22</v>
      </c>
      <c r="H4" s="5">
        <v>105</v>
      </c>
      <c r="I4" s="6">
        <v>6.1829999999999998</v>
      </c>
      <c r="J4" s="5">
        <v>14.39</v>
      </c>
      <c r="K4" s="5"/>
      <c r="L4" s="7">
        <v>0.28110000000000002</v>
      </c>
      <c r="N4" s="4">
        <v>113.5</v>
      </c>
      <c r="O4" s="4">
        <v>111.6</v>
      </c>
      <c r="P4" s="4">
        <v>26</v>
      </c>
      <c r="Q4" s="4">
        <v>46.8</v>
      </c>
      <c r="R4" s="4">
        <v>40.1</v>
      </c>
      <c r="S4" s="4"/>
      <c r="T4" s="4">
        <v>112.8</v>
      </c>
      <c r="U4" s="5">
        <v>0.05</v>
      </c>
      <c r="V4" s="4">
        <v>109.6</v>
      </c>
      <c r="W4" s="4">
        <v>403.7</v>
      </c>
      <c r="X4" s="4">
        <v>57.7</v>
      </c>
      <c r="Y4" s="4">
        <v>272.39999999999998</v>
      </c>
      <c r="Z4" s="4">
        <v>80</v>
      </c>
      <c r="AA4" s="4">
        <v>11.6</v>
      </c>
      <c r="AB4" s="5">
        <v>0.09</v>
      </c>
      <c r="AC4" s="4">
        <v>99</v>
      </c>
    </row>
    <row r="5" spans="1:29" x14ac:dyDescent="0.25">
      <c r="A5" t="s">
        <v>41</v>
      </c>
      <c r="B5" s="4">
        <v>1999.9</v>
      </c>
      <c r="C5" s="5">
        <v>104.98</v>
      </c>
      <c r="D5" s="4">
        <v>115</v>
      </c>
      <c r="E5" s="4">
        <v>109</v>
      </c>
      <c r="F5" s="4">
        <v>29</v>
      </c>
      <c r="G5" s="4">
        <v>22</v>
      </c>
      <c r="H5" s="5">
        <v>105</v>
      </c>
      <c r="I5" s="6">
        <v>6.1849999999999996</v>
      </c>
      <c r="J5" s="5">
        <v>14.39</v>
      </c>
      <c r="K5" s="5"/>
      <c r="L5" s="7">
        <v>0.28129999999999999</v>
      </c>
      <c r="N5" s="4">
        <v>113.5</v>
      </c>
      <c r="O5" s="4">
        <v>111.6</v>
      </c>
      <c r="P5" s="4">
        <v>26</v>
      </c>
      <c r="Q5" s="4">
        <v>46.8</v>
      </c>
      <c r="R5" s="4">
        <v>40.200000000000003</v>
      </c>
      <c r="S5" s="4"/>
      <c r="T5" s="4">
        <v>112.8</v>
      </c>
      <c r="U5" s="5">
        <v>0.05</v>
      </c>
      <c r="V5" s="4">
        <v>109.6</v>
      </c>
      <c r="W5" s="4">
        <v>403.7</v>
      </c>
      <c r="X5" s="4">
        <v>57.7</v>
      </c>
      <c r="Y5" s="4">
        <v>272.7</v>
      </c>
      <c r="Z5" s="4">
        <v>79.900000000000006</v>
      </c>
      <c r="AA5" s="4">
        <v>11.6</v>
      </c>
      <c r="AB5" s="5">
        <v>0.08</v>
      </c>
      <c r="AC5" s="4">
        <v>99</v>
      </c>
    </row>
    <row r="6" spans="1:29" x14ac:dyDescent="0.25">
      <c r="A6" t="s">
        <v>42</v>
      </c>
      <c r="B6" s="4">
        <v>1999.9</v>
      </c>
      <c r="C6" s="5">
        <v>105.01</v>
      </c>
      <c r="D6" s="4">
        <v>115</v>
      </c>
      <c r="E6" s="4">
        <v>109.1</v>
      </c>
      <c r="F6" s="4">
        <v>29</v>
      </c>
      <c r="G6" s="4">
        <v>22.1</v>
      </c>
      <c r="H6" s="5">
        <v>105.03</v>
      </c>
      <c r="I6" s="6">
        <v>6.18</v>
      </c>
      <c r="J6" s="5">
        <v>14.39</v>
      </c>
      <c r="K6" s="5"/>
      <c r="L6" s="7">
        <v>0.28100000000000003</v>
      </c>
      <c r="N6" s="4">
        <v>113.4</v>
      </c>
      <c r="O6" s="4">
        <v>111.6</v>
      </c>
      <c r="P6" s="4">
        <v>26</v>
      </c>
      <c r="Q6" s="4">
        <v>46.9</v>
      </c>
      <c r="R6" s="4">
        <v>40.1</v>
      </c>
      <c r="S6" s="4"/>
      <c r="T6" s="4">
        <v>112.7</v>
      </c>
      <c r="U6" s="5">
        <v>0.05</v>
      </c>
      <c r="V6" s="4">
        <v>109.6</v>
      </c>
      <c r="W6" s="4">
        <v>403.7</v>
      </c>
      <c r="X6" s="4">
        <v>57.7</v>
      </c>
      <c r="Y6" s="4">
        <v>272.39999999999998</v>
      </c>
      <c r="Z6" s="4">
        <v>80</v>
      </c>
      <c r="AA6" s="4">
        <v>11.5</v>
      </c>
      <c r="AB6" s="5">
        <v>0.1</v>
      </c>
      <c r="AC6" s="4">
        <v>99</v>
      </c>
    </row>
    <row r="7" spans="1:29" x14ac:dyDescent="0.25">
      <c r="A7" t="s">
        <v>43</v>
      </c>
      <c r="B7" s="4">
        <v>1999.9</v>
      </c>
      <c r="C7" s="5">
        <v>104.98</v>
      </c>
      <c r="D7" s="4">
        <v>115</v>
      </c>
      <c r="E7" s="4">
        <v>109</v>
      </c>
      <c r="F7" s="4">
        <v>29</v>
      </c>
      <c r="G7" s="4">
        <v>22.1</v>
      </c>
      <c r="H7" s="5">
        <v>104.98</v>
      </c>
      <c r="I7" s="6">
        <v>6.181</v>
      </c>
      <c r="J7" s="5">
        <v>14.39</v>
      </c>
      <c r="K7" s="5"/>
      <c r="L7" s="7">
        <v>0.28110000000000002</v>
      </c>
      <c r="N7" s="4">
        <v>113.4</v>
      </c>
      <c r="O7" s="4">
        <v>111.6</v>
      </c>
      <c r="P7" s="4">
        <v>26</v>
      </c>
      <c r="Q7" s="4">
        <v>46.8</v>
      </c>
      <c r="R7" s="4">
        <v>40.1</v>
      </c>
      <c r="S7" s="4"/>
      <c r="T7" s="4">
        <v>112.7</v>
      </c>
      <c r="U7" s="5">
        <v>0.05</v>
      </c>
      <c r="V7" s="4">
        <v>109.6</v>
      </c>
      <c r="W7" s="4">
        <v>403.7</v>
      </c>
      <c r="X7" s="4">
        <v>57.7</v>
      </c>
      <c r="Y7" s="4">
        <v>272.39999999999998</v>
      </c>
      <c r="Z7" s="4">
        <v>80.099999999999994</v>
      </c>
      <c r="AA7" s="4">
        <v>11.5</v>
      </c>
      <c r="AB7" s="5">
        <v>0.11</v>
      </c>
      <c r="AC7" s="4">
        <v>99</v>
      </c>
    </row>
    <row r="8" spans="1:29" x14ac:dyDescent="0.25">
      <c r="A8" t="s">
        <v>44</v>
      </c>
      <c r="B8" s="4">
        <v>1999.9</v>
      </c>
      <c r="C8" s="5">
        <v>105.01</v>
      </c>
      <c r="D8" s="4">
        <v>115</v>
      </c>
      <c r="E8" s="4">
        <v>109</v>
      </c>
      <c r="F8" s="4">
        <v>29</v>
      </c>
      <c r="G8" s="4">
        <v>22</v>
      </c>
      <c r="H8" s="5">
        <v>105</v>
      </c>
      <c r="I8" s="6">
        <v>6.181</v>
      </c>
      <c r="J8" s="5">
        <v>14.39</v>
      </c>
      <c r="K8" s="5"/>
      <c r="L8" s="7">
        <v>0.28110000000000002</v>
      </c>
      <c r="N8" s="4">
        <v>113.4</v>
      </c>
      <c r="O8" s="4">
        <v>111.5</v>
      </c>
      <c r="P8" s="4">
        <v>26</v>
      </c>
      <c r="Q8" s="4">
        <v>46.9</v>
      </c>
      <c r="R8" s="4">
        <v>40</v>
      </c>
      <c r="S8" s="4"/>
      <c r="T8" s="4">
        <v>112.7</v>
      </c>
      <c r="U8" s="5">
        <v>0.05</v>
      </c>
      <c r="V8" s="4">
        <v>109.6</v>
      </c>
      <c r="W8" s="4">
        <v>403.7</v>
      </c>
      <c r="X8" s="4">
        <v>57.7</v>
      </c>
      <c r="Y8" s="4">
        <v>272.3</v>
      </c>
      <c r="Z8" s="4">
        <v>80</v>
      </c>
      <c r="AA8" s="4">
        <v>11.5</v>
      </c>
      <c r="AB8" s="5">
        <v>0.12</v>
      </c>
      <c r="AC8" s="4">
        <v>99</v>
      </c>
    </row>
    <row r="9" spans="1:29" x14ac:dyDescent="0.25">
      <c r="A9" t="s">
        <v>45</v>
      </c>
      <c r="B9" s="4">
        <v>1999.9</v>
      </c>
      <c r="C9" s="5">
        <v>105.01</v>
      </c>
      <c r="D9" s="4">
        <v>115</v>
      </c>
      <c r="E9" s="4">
        <v>109</v>
      </c>
      <c r="F9" s="4">
        <v>29</v>
      </c>
      <c r="G9" s="4">
        <v>22</v>
      </c>
      <c r="H9" s="5">
        <v>105.01</v>
      </c>
      <c r="I9" s="6">
        <v>6.1829999999999998</v>
      </c>
      <c r="J9" s="5">
        <v>14.39</v>
      </c>
      <c r="K9" s="5"/>
      <c r="L9" s="7">
        <v>0.28110000000000002</v>
      </c>
      <c r="N9" s="4">
        <v>113.5</v>
      </c>
      <c r="O9" s="4">
        <v>111.6</v>
      </c>
      <c r="P9" s="4">
        <v>26</v>
      </c>
      <c r="Q9" s="4">
        <v>46.8</v>
      </c>
      <c r="R9" s="4">
        <v>40.1</v>
      </c>
      <c r="S9" s="4"/>
      <c r="T9" s="4">
        <v>112.7</v>
      </c>
      <c r="U9" s="5">
        <v>0.05</v>
      </c>
      <c r="V9" s="4">
        <v>109.6</v>
      </c>
      <c r="W9" s="4">
        <v>403.7</v>
      </c>
      <c r="X9" s="4">
        <v>57.7</v>
      </c>
      <c r="Y9" s="4">
        <v>272.8</v>
      </c>
      <c r="Z9" s="4">
        <v>80.099999999999994</v>
      </c>
      <c r="AA9" s="4">
        <v>11.5</v>
      </c>
      <c r="AB9" s="5">
        <v>0.05</v>
      </c>
      <c r="AC9" s="4">
        <v>99</v>
      </c>
    </row>
    <row r="10" spans="1:29" x14ac:dyDescent="0.25">
      <c r="A10" s="3" t="s">
        <v>46</v>
      </c>
      <c r="B10" s="4">
        <v>1999.9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6.1820000000000004</v>
      </c>
      <c r="J10" s="5">
        <v>14.39</v>
      </c>
      <c r="K10" s="5">
        <v>5.9999999999998721E-2</v>
      </c>
      <c r="L10" s="8">
        <v>0.28111999999999998</v>
      </c>
      <c r="N10" s="4">
        <v>113.4</v>
      </c>
      <c r="O10" s="4">
        <v>111.6</v>
      </c>
      <c r="P10" s="4">
        <v>26</v>
      </c>
      <c r="Q10" s="4">
        <v>46.8</v>
      </c>
      <c r="R10" s="4">
        <v>40.1</v>
      </c>
      <c r="S10" s="4">
        <v>0</v>
      </c>
      <c r="T10" s="4">
        <v>112.7</v>
      </c>
      <c r="U10" s="5">
        <v>0.05</v>
      </c>
      <c r="V10" s="4">
        <v>109.6</v>
      </c>
      <c r="W10" s="4">
        <v>403.7</v>
      </c>
      <c r="X10" s="4">
        <v>57.7</v>
      </c>
      <c r="Y10" s="4">
        <v>272.5</v>
      </c>
      <c r="Z10" s="4">
        <v>80</v>
      </c>
      <c r="AA10" s="4">
        <v>11.5</v>
      </c>
      <c r="AB10" s="5">
        <v>0.09</v>
      </c>
      <c r="AC10" s="4">
        <v>99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8.975274678556518E-5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3.1926845043243161E-2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21.9</v>
      </c>
      <c r="H16" s="5">
        <v>105.03</v>
      </c>
      <c r="I16" s="6">
        <v>6.4610000000000003</v>
      </c>
      <c r="J16" s="5">
        <v>14.4</v>
      </c>
      <c r="K16" s="5"/>
      <c r="L16" s="7">
        <v>0.29380000000000001</v>
      </c>
      <c r="N16" s="4">
        <v>58.3</v>
      </c>
      <c r="O16" s="4">
        <v>67.7</v>
      </c>
      <c r="P16" s="4">
        <v>26</v>
      </c>
      <c r="Q16" s="4">
        <v>47.2</v>
      </c>
      <c r="R16" s="4">
        <v>40</v>
      </c>
      <c r="S16" s="4"/>
      <c r="T16" s="4">
        <v>57.7</v>
      </c>
      <c r="U16" s="5">
        <v>0.05</v>
      </c>
      <c r="V16" s="4">
        <v>109.5</v>
      </c>
      <c r="W16" s="4">
        <v>403.5</v>
      </c>
      <c r="X16" s="4">
        <v>57.1</v>
      </c>
      <c r="Y16" s="4">
        <v>513.79999999999995</v>
      </c>
      <c r="Z16" s="4">
        <v>80</v>
      </c>
      <c r="AA16" s="4">
        <v>11.6</v>
      </c>
      <c r="AB16" s="5">
        <v>0.09</v>
      </c>
      <c r="AC16" s="4">
        <v>99.1</v>
      </c>
    </row>
    <row r="17" spans="1:29" x14ac:dyDescent="0.25">
      <c r="A17" t="s">
        <v>41</v>
      </c>
      <c r="B17" s="4">
        <v>2000</v>
      </c>
      <c r="C17" s="5">
        <v>105.01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6.4619999999999997</v>
      </c>
      <c r="J17" s="5">
        <v>14.4</v>
      </c>
      <c r="K17" s="5"/>
      <c r="L17" s="7">
        <v>0.29380000000000001</v>
      </c>
      <c r="N17" s="4">
        <v>58.3</v>
      </c>
      <c r="O17" s="4">
        <v>67.7</v>
      </c>
      <c r="P17" s="4">
        <v>26</v>
      </c>
      <c r="Q17" s="4">
        <v>47.2</v>
      </c>
      <c r="R17" s="4">
        <v>40</v>
      </c>
      <c r="S17" s="4"/>
      <c r="T17" s="4">
        <v>57.6</v>
      </c>
      <c r="U17" s="5">
        <v>0.05</v>
      </c>
      <c r="V17" s="4">
        <v>109.5</v>
      </c>
      <c r="W17" s="4">
        <v>403.4</v>
      </c>
      <c r="X17" s="4">
        <v>57</v>
      </c>
      <c r="Y17" s="4">
        <v>513.5</v>
      </c>
      <c r="Z17" s="4">
        <v>80</v>
      </c>
      <c r="AA17" s="4">
        <v>11.4</v>
      </c>
      <c r="AB17" s="5">
        <v>0.09</v>
      </c>
      <c r="AC17" s="4">
        <v>99.1</v>
      </c>
    </row>
    <row r="18" spans="1:29" x14ac:dyDescent="0.25">
      <c r="A18" t="s">
        <v>42</v>
      </c>
      <c r="B18" s="4">
        <v>2000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104.98</v>
      </c>
      <c r="I18" s="6">
        <v>6.4580000000000002</v>
      </c>
      <c r="J18" s="5">
        <v>14.4</v>
      </c>
      <c r="K18" s="5"/>
      <c r="L18" s="7">
        <v>0.29360000000000003</v>
      </c>
      <c r="N18" s="4">
        <v>58.3</v>
      </c>
      <c r="O18" s="4">
        <v>67.7</v>
      </c>
      <c r="P18" s="4">
        <v>26</v>
      </c>
      <c r="Q18" s="4">
        <v>47.1</v>
      </c>
      <c r="R18" s="4">
        <v>40</v>
      </c>
      <c r="S18" s="4"/>
      <c r="T18" s="4">
        <v>57.6</v>
      </c>
      <c r="U18" s="5">
        <v>0.05</v>
      </c>
      <c r="V18" s="4">
        <v>109.5</v>
      </c>
      <c r="W18" s="4">
        <v>403.5</v>
      </c>
      <c r="X18" s="4">
        <v>57</v>
      </c>
      <c r="Y18" s="4">
        <v>513.20000000000005</v>
      </c>
      <c r="Z18" s="4">
        <v>80</v>
      </c>
      <c r="AA18" s="4">
        <v>11.4</v>
      </c>
      <c r="AB18" s="5">
        <v>0.09</v>
      </c>
      <c r="AC18" s="4">
        <v>99.1</v>
      </c>
    </row>
    <row r="19" spans="1:29" x14ac:dyDescent="0.25">
      <c r="A19" t="s">
        <v>43</v>
      </c>
      <c r="B19" s="4">
        <v>2000</v>
      </c>
      <c r="C19" s="5">
        <v>104.99</v>
      </c>
      <c r="D19" s="4">
        <v>65</v>
      </c>
      <c r="E19" s="4">
        <v>65</v>
      </c>
      <c r="F19" s="4">
        <v>28.9</v>
      </c>
      <c r="G19" s="4">
        <v>22</v>
      </c>
      <c r="H19" s="5">
        <v>105.02</v>
      </c>
      <c r="I19" s="6">
        <v>6.4580000000000002</v>
      </c>
      <c r="J19" s="5">
        <v>14.4</v>
      </c>
      <c r="K19" s="5"/>
      <c r="L19" s="7">
        <v>0.29370000000000002</v>
      </c>
      <c r="N19" s="4">
        <v>58.2</v>
      </c>
      <c r="O19" s="4">
        <v>67.7</v>
      </c>
      <c r="P19" s="4">
        <v>26</v>
      </c>
      <c r="Q19" s="4">
        <v>47.1</v>
      </c>
      <c r="R19" s="4">
        <v>40.1</v>
      </c>
      <c r="S19" s="4"/>
      <c r="T19" s="4">
        <v>57.5</v>
      </c>
      <c r="U19" s="5">
        <v>0.05</v>
      </c>
      <c r="V19" s="4">
        <v>109.5</v>
      </c>
      <c r="W19" s="4">
        <v>403.4</v>
      </c>
      <c r="X19" s="4">
        <v>57</v>
      </c>
      <c r="Y19" s="4">
        <v>513</v>
      </c>
      <c r="Z19" s="4">
        <v>80</v>
      </c>
      <c r="AA19" s="4">
        <v>11.4</v>
      </c>
      <c r="AB19" s="5">
        <v>0.09</v>
      </c>
      <c r="AC19" s="4">
        <v>99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105.01</v>
      </c>
      <c r="I20" s="6">
        <v>6.4569999999999999</v>
      </c>
      <c r="J20" s="5">
        <v>14.39</v>
      </c>
      <c r="K20" s="5"/>
      <c r="L20" s="7">
        <v>0.29360000000000003</v>
      </c>
      <c r="N20" s="4">
        <v>58.2</v>
      </c>
      <c r="O20" s="4">
        <v>67.7</v>
      </c>
      <c r="P20" s="4">
        <v>26</v>
      </c>
      <c r="Q20" s="4">
        <v>47.1</v>
      </c>
      <c r="R20" s="4">
        <v>40</v>
      </c>
      <c r="S20" s="4"/>
      <c r="T20" s="4">
        <v>57.5</v>
      </c>
      <c r="U20" s="5">
        <v>0.05</v>
      </c>
      <c r="V20" s="4">
        <v>109.5</v>
      </c>
      <c r="W20" s="4">
        <v>403.4</v>
      </c>
      <c r="X20" s="4">
        <v>57</v>
      </c>
      <c r="Y20" s="4">
        <v>512.70000000000005</v>
      </c>
      <c r="Z20" s="4">
        <v>79.900000000000006</v>
      </c>
      <c r="AA20" s="4">
        <v>11.7</v>
      </c>
      <c r="AB20" s="5">
        <v>0.09</v>
      </c>
      <c r="AC20" s="4">
        <v>99.1</v>
      </c>
    </row>
    <row r="21" spans="1:29" x14ac:dyDescent="0.25">
      <c r="A21" t="s">
        <v>45</v>
      </c>
      <c r="B21" s="4">
        <v>1999.9</v>
      </c>
      <c r="C21" s="5">
        <v>104.99</v>
      </c>
      <c r="D21" s="4">
        <v>65</v>
      </c>
      <c r="E21" s="4">
        <v>65</v>
      </c>
      <c r="F21" s="4">
        <v>29</v>
      </c>
      <c r="G21" s="4">
        <v>22</v>
      </c>
      <c r="H21" s="5">
        <v>104.97</v>
      </c>
      <c r="I21" s="6">
        <v>6.4539999999999997</v>
      </c>
      <c r="J21" s="5">
        <v>14.4</v>
      </c>
      <c r="K21" s="5"/>
      <c r="L21" s="7">
        <v>0.29349999999999998</v>
      </c>
      <c r="N21" s="4">
        <v>58.2</v>
      </c>
      <c r="O21" s="4">
        <v>67.7</v>
      </c>
      <c r="P21" s="4">
        <v>26</v>
      </c>
      <c r="Q21" s="4">
        <v>47.1</v>
      </c>
      <c r="R21" s="4">
        <v>40</v>
      </c>
      <c r="S21" s="4"/>
      <c r="T21" s="4">
        <v>57.6</v>
      </c>
      <c r="U21" s="5">
        <v>0.05</v>
      </c>
      <c r="V21" s="4">
        <v>109.5</v>
      </c>
      <c r="W21" s="4">
        <v>403.4</v>
      </c>
      <c r="X21" s="4">
        <v>57</v>
      </c>
      <c r="Y21" s="4">
        <v>512.5</v>
      </c>
      <c r="Z21" s="4">
        <v>80</v>
      </c>
      <c r="AA21" s="4">
        <v>11.6</v>
      </c>
      <c r="AB21" s="5">
        <v>0.1</v>
      </c>
      <c r="AC21" s="4">
        <v>99.1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6.4580000000000002</v>
      </c>
      <c r="J22" s="5">
        <v>14.4</v>
      </c>
      <c r="K22" s="5">
        <v>4.9999999999998934E-2</v>
      </c>
      <c r="L22" s="8">
        <v>0.29366999999999999</v>
      </c>
      <c r="N22" s="4">
        <v>58.2</v>
      </c>
      <c r="O22" s="4">
        <v>67.7</v>
      </c>
      <c r="P22" s="4">
        <v>26</v>
      </c>
      <c r="Q22" s="4">
        <v>47.1</v>
      </c>
      <c r="R22" s="4">
        <v>40</v>
      </c>
      <c r="S22" s="4">
        <v>0.10000000000000142</v>
      </c>
      <c r="T22" s="4">
        <v>57.6</v>
      </c>
      <c r="U22" s="5">
        <v>0.05</v>
      </c>
      <c r="V22" s="4">
        <v>109.5</v>
      </c>
      <c r="W22" s="4">
        <v>403.4</v>
      </c>
      <c r="X22" s="4">
        <v>57</v>
      </c>
      <c r="Y22" s="4">
        <v>513.1</v>
      </c>
      <c r="Z22" s="4">
        <v>80</v>
      </c>
      <c r="AA22" s="4">
        <v>11.5</v>
      </c>
      <c r="AB22" s="5">
        <v>0.09</v>
      </c>
      <c r="AC22" s="4">
        <v>99.1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1.1055415967851511E-4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3.7645711062932921E-2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1499.9</v>
      </c>
      <c r="C28" s="5">
        <v>104.99</v>
      </c>
      <c r="D28" s="4">
        <v>115</v>
      </c>
      <c r="E28" s="4">
        <v>109.1</v>
      </c>
      <c r="F28" s="4">
        <v>29</v>
      </c>
      <c r="G28" s="4">
        <v>22</v>
      </c>
      <c r="H28" s="5">
        <v>105.03</v>
      </c>
      <c r="I28" s="6">
        <v>4.7169999999999996</v>
      </c>
      <c r="J28" s="5">
        <v>14.4</v>
      </c>
      <c r="K28" s="5"/>
      <c r="L28" s="7">
        <v>0.28599999999999998</v>
      </c>
      <c r="N28" s="4">
        <v>115.8</v>
      </c>
      <c r="O28" s="4">
        <v>111.4</v>
      </c>
      <c r="P28" s="4">
        <v>26</v>
      </c>
      <c r="Q28" s="4">
        <v>46.9</v>
      </c>
      <c r="R28" s="4">
        <v>40</v>
      </c>
      <c r="S28" s="4"/>
      <c r="T28" s="4">
        <v>119.2</v>
      </c>
      <c r="U28" s="5">
        <v>0.05</v>
      </c>
      <c r="V28" s="4">
        <v>110.1</v>
      </c>
      <c r="W28" s="4">
        <v>403.7</v>
      </c>
      <c r="X28" s="4">
        <v>59.1</v>
      </c>
      <c r="Y28" s="4">
        <v>246.5</v>
      </c>
      <c r="Z28" s="4">
        <v>80.099999999999994</v>
      </c>
      <c r="AA28" s="4">
        <v>11.6</v>
      </c>
      <c r="AB28" s="5">
        <v>0.11</v>
      </c>
      <c r="AC28" s="4">
        <v>99</v>
      </c>
    </row>
    <row r="29" spans="1:29" x14ac:dyDescent="0.25">
      <c r="A29" t="s">
        <v>41</v>
      </c>
      <c r="B29" s="4">
        <v>1499.9</v>
      </c>
      <c r="C29" s="5">
        <v>105</v>
      </c>
      <c r="D29" s="4">
        <v>115</v>
      </c>
      <c r="E29" s="4">
        <v>108.9</v>
      </c>
      <c r="F29" s="4">
        <v>29</v>
      </c>
      <c r="G29" s="4">
        <v>22</v>
      </c>
      <c r="H29" s="5">
        <v>105</v>
      </c>
      <c r="I29" s="6">
        <v>4.7210000000000001</v>
      </c>
      <c r="J29" s="5">
        <v>14.4</v>
      </c>
      <c r="K29" s="5"/>
      <c r="L29" s="7">
        <v>0.2863</v>
      </c>
      <c r="N29" s="4">
        <v>115.8</v>
      </c>
      <c r="O29" s="4">
        <v>111.3</v>
      </c>
      <c r="P29" s="4">
        <v>26</v>
      </c>
      <c r="Q29" s="4">
        <v>46.9</v>
      </c>
      <c r="R29" s="4">
        <v>40</v>
      </c>
      <c r="S29" s="4"/>
      <c r="T29" s="4">
        <v>119</v>
      </c>
      <c r="U29" s="5">
        <v>0.05</v>
      </c>
      <c r="V29" s="4">
        <v>110.1</v>
      </c>
      <c r="W29" s="4">
        <v>403.8</v>
      </c>
      <c r="X29" s="4">
        <v>59.1</v>
      </c>
      <c r="Y29" s="4">
        <v>246.6</v>
      </c>
      <c r="Z29" s="4">
        <v>80.099999999999994</v>
      </c>
      <c r="AA29" s="4">
        <v>11.6</v>
      </c>
      <c r="AB29" s="5">
        <v>0.11</v>
      </c>
      <c r="AC29" s="4">
        <v>99</v>
      </c>
    </row>
    <row r="30" spans="1:29" x14ac:dyDescent="0.25">
      <c r="A30" t="s">
        <v>42</v>
      </c>
      <c r="B30" s="4">
        <v>1499.9</v>
      </c>
      <c r="C30" s="5">
        <v>105.01</v>
      </c>
      <c r="D30" s="4">
        <v>115</v>
      </c>
      <c r="E30" s="4">
        <v>109</v>
      </c>
      <c r="F30" s="4">
        <v>29</v>
      </c>
      <c r="G30" s="4">
        <v>22</v>
      </c>
      <c r="H30" s="5">
        <v>104.99</v>
      </c>
      <c r="I30" s="6">
        <v>4.72</v>
      </c>
      <c r="J30" s="5">
        <v>14.4</v>
      </c>
      <c r="K30" s="5"/>
      <c r="L30" s="7">
        <v>0.28620000000000001</v>
      </c>
      <c r="N30" s="4">
        <v>115.7</v>
      </c>
      <c r="O30" s="4">
        <v>111.3</v>
      </c>
      <c r="P30" s="4">
        <v>26</v>
      </c>
      <c r="Q30" s="4">
        <v>46.9</v>
      </c>
      <c r="R30" s="4">
        <v>40</v>
      </c>
      <c r="S30" s="4"/>
      <c r="T30" s="4">
        <v>118.6</v>
      </c>
      <c r="U30" s="5">
        <v>0.05</v>
      </c>
      <c r="V30" s="4">
        <v>110.1</v>
      </c>
      <c r="W30" s="4">
        <v>403.7</v>
      </c>
      <c r="X30" s="4">
        <v>59.1</v>
      </c>
      <c r="Y30" s="4">
        <v>246.7</v>
      </c>
      <c r="Z30" s="4">
        <v>80</v>
      </c>
      <c r="AA30" s="4">
        <v>11.6</v>
      </c>
      <c r="AB30" s="5">
        <v>0.11</v>
      </c>
      <c r="AC30" s="4">
        <v>99</v>
      </c>
    </row>
    <row r="31" spans="1:29" x14ac:dyDescent="0.25">
      <c r="A31" t="s">
        <v>43</v>
      </c>
      <c r="B31" s="4">
        <v>1500.1</v>
      </c>
      <c r="C31" s="5">
        <v>104.99</v>
      </c>
      <c r="D31" s="4">
        <v>115</v>
      </c>
      <c r="E31" s="4">
        <v>109.1</v>
      </c>
      <c r="F31" s="4">
        <v>28.9</v>
      </c>
      <c r="G31" s="4">
        <v>22</v>
      </c>
      <c r="H31" s="5">
        <v>105.01</v>
      </c>
      <c r="I31" s="6">
        <v>4.72</v>
      </c>
      <c r="J31" s="5">
        <v>14.4</v>
      </c>
      <c r="K31" s="5"/>
      <c r="L31" s="7">
        <v>0.28620000000000001</v>
      </c>
      <c r="N31" s="4">
        <v>115.8</v>
      </c>
      <c r="O31" s="4">
        <v>111.4</v>
      </c>
      <c r="P31" s="4">
        <v>26</v>
      </c>
      <c r="Q31" s="4">
        <v>47</v>
      </c>
      <c r="R31" s="4">
        <v>40</v>
      </c>
      <c r="S31" s="4"/>
      <c r="T31" s="4">
        <v>119</v>
      </c>
      <c r="U31" s="5">
        <v>0.05</v>
      </c>
      <c r="V31" s="4">
        <v>110.1</v>
      </c>
      <c r="W31" s="4">
        <v>403.7</v>
      </c>
      <c r="X31" s="4">
        <v>59.1</v>
      </c>
      <c r="Y31" s="4">
        <v>246.7</v>
      </c>
      <c r="Z31" s="4">
        <v>79.900000000000006</v>
      </c>
      <c r="AA31" s="4">
        <v>11.6</v>
      </c>
      <c r="AB31" s="5">
        <v>0.11</v>
      </c>
      <c r="AC31" s="4">
        <v>99</v>
      </c>
    </row>
    <row r="32" spans="1:29" x14ac:dyDescent="0.25">
      <c r="A32" t="s">
        <v>44</v>
      </c>
      <c r="B32" s="4">
        <v>1500.1</v>
      </c>
      <c r="C32" s="5">
        <v>105.02</v>
      </c>
      <c r="D32" s="4">
        <v>115</v>
      </c>
      <c r="E32" s="4">
        <v>109</v>
      </c>
      <c r="F32" s="4">
        <v>29</v>
      </c>
      <c r="G32" s="4">
        <v>22</v>
      </c>
      <c r="H32" s="5">
        <v>105.02</v>
      </c>
      <c r="I32" s="6">
        <v>4.7229999999999999</v>
      </c>
      <c r="J32" s="5">
        <v>14.4</v>
      </c>
      <c r="K32" s="5"/>
      <c r="L32" s="7">
        <v>0.2863</v>
      </c>
      <c r="N32" s="4">
        <v>115.8</v>
      </c>
      <c r="O32" s="4">
        <v>111.3</v>
      </c>
      <c r="P32" s="4">
        <v>26</v>
      </c>
      <c r="Q32" s="4">
        <v>47</v>
      </c>
      <c r="R32" s="4">
        <v>40</v>
      </c>
      <c r="S32" s="4"/>
      <c r="T32" s="4">
        <v>118.7</v>
      </c>
      <c r="U32" s="5">
        <v>0.05</v>
      </c>
      <c r="V32" s="4">
        <v>110.1</v>
      </c>
      <c r="W32" s="4">
        <v>403.8</v>
      </c>
      <c r="X32" s="4">
        <v>59.1</v>
      </c>
      <c r="Y32" s="4">
        <v>246.7</v>
      </c>
      <c r="Z32" s="4">
        <v>80.099999999999994</v>
      </c>
      <c r="AA32" s="4">
        <v>11.6</v>
      </c>
      <c r="AB32" s="5">
        <v>0.11</v>
      </c>
      <c r="AC32" s="4">
        <v>99</v>
      </c>
    </row>
    <row r="33" spans="1:29" x14ac:dyDescent="0.25">
      <c r="A33" t="s">
        <v>45</v>
      </c>
      <c r="B33" s="4">
        <v>1500.1</v>
      </c>
      <c r="C33" s="5">
        <v>105</v>
      </c>
      <c r="D33" s="4">
        <v>115</v>
      </c>
      <c r="E33" s="4">
        <v>108.9</v>
      </c>
      <c r="F33" s="4">
        <v>29</v>
      </c>
      <c r="G33" s="4">
        <v>22</v>
      </c>
      <c r="H33" s="5">
        <v>104.97</v>
      </c>
      <c r="I33" s="6">
        <v>4.7240000000000002</v>
      </c>
      <c r="J33" s="5">
        <v>14.4</v>
      </c>
      <c r="K33" s="5"/>
      <c r="L33" s="7">
        <v>0.28639999999999999</v>
      </c>
      <c r="N33" s="4">
        <v>115.7</v>
      </c>
      <c r="O33" s="4">
        <v>111.2</v>
      </c>
      <c r="P33" s="4">
        <v>26</v>
      </c>
      <c r="Q33" s="4">
        <v>46.9</v>
      </c>
      <c r="R33" s="4">
        <v>40.1</v>
      </c>
      <c r="S33" s="4"/>
      <c r="T33" s="4">
        <v>118.4</v>
      </c>
      <c r="U33" s="5">
        <v>0.05</v>
      </c>
      <c r="V33" s="4">
        <v>110.1</v>
      </c>
      <c r="W33" s="4">
        <v>403.8</v>
      </c>
      <c r="X33" s="4">
        <v>59.1</v>
      </c>
      <c r="Y33" s="4">
        <v>246.8</v>
      </c>
      <c r="Z33" s="4">
        <v>80.099999999999994</v>
      </c>
      <c r="AA33" s="4">
        <v>11.3</v>
      </c>
      <c r="AB33" s="5">
        <v>0.11</v>
      </c>
      <c r="AC33" s="4">
        <v>98.9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4.7210000000000001</v>
      </c>
      <c r="J34" s="5">
        <v>14.4</v>
      </c>
      <c r="K34" s="5">
        <v>4.9999999999998934E-2</v>
      </c>
      <c r="L34" s="8">
        <v>0.28622999999999998</v>
      </c>
      <c r="N34" s="4">
        <v>115.8</v>
      </c>
      <c r="O34" s="4">
        <v>111.3</v>
      </c>
      <c r="P34" s="4">
        <v>26</v>
      </c>
      <c r="Q34" s="4">
        <v>46.9</v>
      </c>
      <c r="R34" s="4">
        <v>40</v>
      </c>
      <c r="S34" s="4">
        <v>0.10000000000000142</v>
      </c>
      <c r="T34" s="4">
        <v>118.8</v>
      </c>
      <c r="U34" s="5">
        <v>0.05</v>
      </c>
      <c r="V34" s="4">
        <v>110.1</v>
      </c>
      <c r="W34" s="4">
        <v>403.8</v>
      </c>
      <c r="X34" s="4">
        <v>59.1</v>
      </c>
      <c r="Y34" s="4">
        <v>246.7</v>
      </c>
      <c r="Z34" s="4">
        <v>80</v>
      </c>
      <c r="AA34" s="4">
        <v>11.6</v>
      </c>
      <c r="AB34" s="5">
        <v>0.11</v>
      </c>
      <c r="AC34" s="4">
        <v>99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1.2472191289246827E-4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4.3574018409135405E-2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104.06</v>
      </c>
      <c r="I40" s="6">
        <v>1.028</v>
      </c>
      <c r="J40" s="5">
        <v>14.43</v>
      </c>
      <c r="K40" s="5"/>
      <c r="L40" s="7">
        <v>0.70620000000000005</v>
      </c>
      <c r="N40" s="4">
        <v>119.6</v>
      </c>
      <c r="O40" s="4">
        <v>109.9</v>
      </c>
      <c r="P40" s="4">
        <v>26</v>
      </c>
      <c r="Q40" s="4">
        <v>46.6</v>
      </c>
      <c r="R40" s="4">
        <v>40.1</v>
      </c>
      <c r="S40" s="4"/>
      <c r="T40" s="4">
        <v>152.4</v>
      </c>
      <c r="U40" s="5">
        <v>0.05</v>
      </c>
      <c r="V40" s="4">
        <v>111.1</v>
      </c>
      <c r="W40" s="4">
        <v>404</v>
      </c>
      <c r="X40" s="4">
        <v>34.5</v>
      </c>
      <c r="Y40" s="4">
        <v>139.69999999999999</v>
      </c>
      <c r="Z40" s="4">
        <v>79.8</v>
      </c>
      <c r="AA40" s="4">
        <v>11.6</v>
      </c>
      <c r="AB40" s="5">
        <v>7.0000000000000007E-2</v>
      </c>
      <c r="AC40" s="4">
        <v>98.8</v>
      </c>
    </row>
    <row r="41" spans="1:29" x14ac:dyDescent="0.25">
      <c r="A41" t="s">
        <v>41</v>
      </c>
      <c r="B41" s="4">
        <v>695.1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104.03</v>
      </c>
      <c r="I41" s="6">
        <v>1.028</v>
      </c>
      <c r="J41" s="5">
        <v>14.42</v>
      </c>
      <c r="K41" s="5"/>
      <c r="L41" s="7">
        <v>0.70609999999999995</v>
      </c>
      <c r="N41" s="4">
        <v>119.6</v>
      </c>
      <c r="O41" s="4">
        <v>109.9</v>
      </c>
      <c r="P41" s="4">
        <v>26</v>
      </c>
      <c r="Q41" s="4">
        <v>46.6</v>
      </c>
      <c r="R41" s="4">
        <v>40</v>
      </c>
      <c r="S41" s="4"/>
      <c r="T41" s="4">
        <v>152.6</v>
      </c>
      <c r="U41" s="5">
        <v>0.05</v>
      </c>
      <c r="V41" s="4">
        <v>111.1</v>
      </c>
      <c r="W41" s="4">
        <v>403.9</v>
      </c>
      <c r="X41" s="4">
        <v>34.5</v>
      </c>
      <c r="Y41" s="4">
        <v>139.69999999999999</v>
      </c>
      <c r="Z41" s="4">
        <v>80.099999999999994</v>
      </c>
      <c r="AA41" s="4">
        <v>11.6</v>
      </c>
      <c r="AB41" s="5">
        <v>7.0000000000000007E-2</v>
      </c>
      <c r="AC41" s="4">
        <v>98.8</v>
      </c>
    </row>
    <row r="42" spans="1:29" x14ac:dyDescent="0.25">
      <c r="A42" t="s">
        <v>42</v>
      </c>
      <c r="B42" s="4">
        <v>694.9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104.02</v>
      </c>
      <c r="I42" s="6">
        <v>1.028</v>
      </c>
      <c r="J42" s="5">
        <v>14.43</v>
      </c>
      <c r="K42" s="5"/>
      <c r="L42" s="7">
        <v>0.70630000000000004</v>
      </c>
      <c r="N42" s="4">
        <v>119.6</v>
      </c>
      <c r="O42" s="4">
        <v>109.9</v>
      </c>
      <c r="P42" s="4">
        <v>26</v>
      </c>
      <c r="Q42" s="4">
        <v>46.5</v>
      </c>
      <c r="R42" s="4">
        <v>40</v>
      </c>
      <c r="S42" s="4"/>
      <c r="T42" s="4">
        <v>152.6</v>
      </c>
      <c r="U42" s="5">
        <v>0.05</v>
      </c>
      <c r="V42" s="4">
        <v>111.1</v>
      </c>
      <c r="W42" s="4">
        <v>403.9</v>
      </c>
      <c r="X42" s="4">
        <v>34.5</v>
      </c>
      <c r="Y42" s="4">
        <v>139.69999999999999</v>
      </c>
      <c r="Z42" s="4">
        <v>79.900000000000006</v>
      </c>
      <c r="AA42" s="4">
        <v>11.6</v>
      </c>
      <c r="AB42" s="5">
        <v>7.0000000000000007E-2</v>
      </c>
      <c r="AC42" s="4">
        <v>98.8</v>
      </c>
    </row>
    <row r="43" spans="1:29" x14ac:dyDescent="0.25">
      <c r="A43" t="s">
        <v>43</v>
      </c>
      <c r="B43" s="4">
        <v>695.9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103.9</v>
      </c>
      <c r="I43" s="6">
        <v>1.03</v>
      </c>
      <c r="J43" s="5">
        <v>14.43</v>
      </c>
      <c r="K43" s="5"/>
      <c r="L43" s="7">
        <v>0.70669999999999999</v>
      </c>
      <c r="N43" s="4">
        <v>119.6</v>
      </c>
      <c r="O43" s="4">
        <v>109.9</v>
      </c>
      <c r="P43" s="4">
        <v>26</v>
      </c>
      <c r="Q43" s="4">
        <v>46.5</v>
      </c>
      <c r="R43" s="4">
        <v>40</v>
      </c>
      <c r="S43" s="4"/>
      <c r="T43" s="4">
        <v>152.80000000000001</v>
      </c>
      <c r="U43" s="5">
        <v>0.05</v>
      </c>
      <c r="V43" s="4">
        <v>111.1</v>
      </c>
      <c r="W43" s="4">
        <v>403.9</v>
      </c>
      <c r="X43" s="4">
        <v>34.4</v>
      </c>
      <c r="Y43" s="4">
        <v>139.9</v>
      </c>
      <c r="Z43" s="4">
        <v>80.099999999999994</v>
      </c>
      <c r="AA43" s="4">
        <v>11.6</v>
      </c>
      <c r="AB43" s="5">
        <v>7.0000000000000007E-2</v>
      </c>
      <c r="AC43" s="4">
        <v>98.8</v>
      </c>
    </row>
    <row r="44" spans="1:29" x14ac:dyDescent="0.25">
      <c r="A44" t="s">
        <v>44</v>
      </c>
      <c r="B44" s="4">
        <v>694.3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103.95</v>
      </c>
      <c r="I44" s="6">
        <v>1.0269999999999999</v>
      </c>
      <c r="J44" s="5">
        <v>14.43</v>
      </c>
      <c r="K44" s="5"/>
      <c r="L44" s="7">
        <v>0.70630000000000004</v>
      </c>
      <c r="N44" s="4">
        <v>119.6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152.6</v>
      </c>
      <c r="U44" s="5">
        <v>0.05</v>
      </c>
      <c r="V44" s="4">
        <v>111.1</v>
      </c>
      <c r="W44" s="4">
        <v>403.9</v>
      </c>
      <c r="X44" s="4">
        <v>34.4</v>
      </c>
      <c r="Y44" s="4">
        <v>139.69999999999999</v>
      </c>
      <c r="Z44" s="4">
        <v>80</v>
      </c>
      <c r="AA44" s="4">
        <v>11.4</v>
      </c>
      <c r="AB44" s="5">
        <v>7.0000000000000007E-2</v>
      </c>
      <c r="AC44" s="4">
        <v>98.8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104.1</v>
      </c>
      <c r="I45" s="6">
        <v>1.026</v>
      </c>
      <c r="J45" s="5">
        <v>14.43</v>
      </c>
      <c r="K45" s="5"/>
      <c r="L45" s="7">
        <v>0.70489999999999997</v>
      </c>
      <c r="N45" s="4">
        <v>119.6</v>
      </c>
      <c r="O45" s="4">
        <v>109.9</v>
      </c>
      <c r="P45" s="4">
        <v>26</v>
      </c>
      <c r="Q45" s="4">
        <v>46.4</v>
      </c>
      <c r="R45" s="4">
        <v>40.1</v>
      </c>
      <c r="S45" s="4"/>
      <c r="T45" s="4">
        <v>152.80000000000001</v>
      </c>
      <c r="U45" s="5">
        <v>0.05</v>
      </c>
      <c r="V45" s="4">
        <v>111.1</v>
      </c>
      <c r="W45" s="4">
        <v>404</v>
      </c>
      <c r="X45" s="4">
        <v>34.5</v>
      </c>
      <c r="Y45" s="4">
        <v>139.80000000000001</v>
      </c>
      <c r="Z45" s="4">
        <v>79.900000000000006</v>
      </c>
      <c r="AA45" s="4">
        <v>11.5</v>
      </c>
      <c r="AB45" s="5">
        <v>7.0000000000000007E-2</v>
      </c>
      <c r="AC45" s="4">
        <v>98.8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104.01</v>
      </c>
      <c r="I46" s="6">
        <v>1.028</v>
      </c>
      <c r="J46" s="5">
        <v>14.43</v>
      </c>
      <c r="K46" s="5">
        <v>1.9999999999999574E-2</v>
      </c>
      <c r="L46" s="8">
        <v>0.70608000000000004</v>
      </c>
      <c r="N46" s="4">
        <v>119.6</v>
      </c>
      <c r="O46" s="4">
        <v>109.9</v>
      </c>
      <c r="P46" s="4">
        <v>26</v>
      </c>
      <c r="Q46" s="4">
        <v>46.5</v>
      </c>
      <c r="R46" s="4">
        <v>40</v>
      </c>
      <c r="S46" s="4">
        <v>0.10000000000000142</v>
      </c>
      <c r="T46" s="4">
        <v>152.6</v>
      </c>
      <c r="U46" s="5">
        <v>0.05</v>
      </c>
      <c r="V46" s="4">
        <v>111.1</v>
      </c>
      <c r="W46" s="4">
        <v>403.9</v>
      </c>
      <c r="X46" s="4">
        <v>34.5</v>
      </c>
      <c r="Y46" s="4">
        <v>139.80000000000001</v>
      </c>
      <c r="Z46" s="4">
        <v>80</v>
      </c>
      <c r="AA46" s="4">
        <v>11.6</v>
      </c>
      <c r="AB46" s="5">
        <v>7.0000000000000007E-2</v>
      </c>
      <c r="AC46" s="4">
        <v>98.8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5.6100108932357685E-4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7.9452907506738168E-2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694.9</v>
      </c>
      <c r="C52" s="5">
        <v>20</v>
      </c>
      <c r="D52" s="4">
        <v>35</v>
      </c>
      <c r="E52" s="4">
        <v>35</v>
      </c>
      <c r="F52" s="4">
        <v>29</v>
      </c>
      <c r="G52" s="4">
        <v>21.9</v>
      </c>
      <c r="H52" s="5">
        <v>104.08</v>
      </c>
      <c r="I52" s="6">
        <v>1.2869999999999999</v>
      </c>
      <c r="J52" s="5">
        <v>14.44</v>
      </c>
      <c r="K52" s="5"/>
      <c r="L52" s="7">
        <v>0.88429999999999997</v>
      </c>
      <c r="N52" s="4">
        <v>32.9</v>
      </c>
      <c r="O52" s="4">
        <v>36.1</v>
      </c>
      <c r="P52" s="4">
        <v>25.9</v>
      </c>
      <c r="Q52" s="4">
        <v>46.8</v>
      </c>
      <c r="R52" s="4">
        <v>40</v>
      </c>
      <c r="T52" s="4">
        <v>32.299999999999997</v>
      </c>
      <c r="U52" s="5">
        <v>0.05</v>
      </c>
      <c r="V52" s="4">
        <v>110.8</v>
      </c>
      <c r="W52" s="4">
        <v>403.9</v>
      </c>
      <c r="X52" s="4">
        <v>36.299999999999997</v>
      </c>
      <c r="Y52" s="4">
        <v>524.79999999999995</v>
      </c>
      <c r="Z52" s="4">
        <v>80</v>
      </c>
      <c r="AA52" s="4">
        <v>11.7</v>
      </c>
      <c r="AB52" s="5">
        <v>0.1</v>
      </c>
      <c r="AC52" s="4">
        <v>98.6</v>
      </c>
    </row>
    <row r="53" spans="1:29" x14ac:dyDescent="0.25">
      <c r="A53" t="s">
        <v>41</v>
      </c>
      <c r="B53" s="4">
        <v>694.6</v>
      </c>
      <c r="C53" s="5">
        <v>20</v>
      </c>
      <c r="D53" s="4">
        <v>35</v>
      </c>
      <c r="E53" s="4">
        <v>35</v>
      </c>
      <c r="F53" s="4">
        <v>29</v>
      </c>
      <c r="G53" s="4">
        <v>21.9</v>
      </c>
      <c r="H53" s="5">
        <v>104.04</v>
      </c>
      <c r="I53" s="6">
        <v>1.2809999999999999</v>
      </c>
      <c r="J53" s="5">
        <v>14.44</v>
      </c>
      <c r="K53" s="5"/>
      <c r="L53" s="7">
        <v>0.88060000000000005</v>
      </c>
      <c r="N53" s="4">
        <v>32.9</v>
      </c>
      <c r="O53" s="4">
        <v>36.1</v>
      </c>
      <c r="P53" s="4">
        <v>26</v>
      </c>
      <c r="Q53" s="4">
        <v>46.8</v>
      </c>
      <c r="R53" s="4">
        <v>40</v>
      </c>
      <c r="T53" s="4">
        <v>32.200000000000003</v>
      </c>
      <c r="U53" s="5">
        <v>0.05</v>
      </c>
      <c r="V53" s="4">
        <v>110.8</v>
      </c>
      <c r="W53" s="4">
        <v>403.9</v>
      </c>
      <c r="X53" s="4">
        <v>36.200000000000003</v>
      </c>
      <c r="Y53" s="4">
        <v>524.6</v>
      </c>
      <c r="Z53" s="4">
        <v>79.900000000000006</v>
      </c>
      <c r="AA53" s="4">
        <v>11.7</v>
      </c>
      <c r="AB53" s="5">
        <v>0.09</v>
      </c>
      <c r="AC53" s="4">
        <v>98.6</v>
      </c>
    </row>
    <row r="54" spans="1:29" x14ac:dyDescent="0.25">
      <c r="A54" t="s">
        <v>42</v>
      </c>
      <c r="B54" s="4">
        <v>695.1</v>
      </c>
      <c r="C54" s="5">
        <v>20</v>
      </c>
      <c r="D54" s="4">
        <v>35</v>
      </c>
      <c r="E54" s="4">
        <v>35</v>
      </c>
      <c r="F54" s="4">
        <v>29</v>
      </c>
      <c r="G54" s="4">
        <v>22.1</v>
      </c>
      <c r="H54" s="5">
        <v>104</v>
      </c>
      <c r="I54" s="6">
        <v>1.2789999999999999</v>
      </c>
      <c r="J54" s="5">
        <v>14.44</v>
      </c>
      <c r="K54" s="5"/>
      <c r="L54" s="7">
        <v>0.87849999999999995</v>
      </c>
      <c r="N54" s="4">
        <v>32.9</v>
      </c>
      <c r="O54" s="4">
        <v>36.1</v>
      </c>
      <c r="P54" s="4">
        <v>26</v>
      </c>
      <c r="Q54" s="4">
        <v>46.8</v>
      </c>
      <c r="R54" s="4">
        <v>40</v>
      </c>
      <c r="T54" s="4">
        <v>32.299999999999997</v>
      </c>
      <c r="U54" s="5">
        <v>0.05</v>
      </c>
      <c r="V54" s="4">
        <v>110.8</v>
      </c>
      <c r="W54" s="4">
        <v>403.9</v>
      </c>
      <c r="X54" s="4">
        <v>36.1</v>
      </c>
      <c r="Y54" s="4">
        <v>524.6</v>
      </c>
      <c r="Z54" s="4">
        <v>80</v>
      </c>
      <c r="AA54" s="4">
        <v>11.6</v>
      </c>
      <c r="AB54" s="5">
        <v>0.09</v>
      </c>
      <c r="AC54" s="4">
        <v>98.5</v>
      </c>
    </row>
    <row r="55" spans="1:29" x14ac:dyDescent="0.25">
      <c r="A55" t="s">
        <v>43</v>
      </c>
      <c r="B55" s="4">
        <v>695.1</v>
      </c>
      <c r="C55" s="5">
        <v>20</v>
      </c>
      <c r="D55" s="4">
        <v>35</v>
      </c>
      <c r="E55" s="4">
        <v>35</v>
      </c>
      <c r="F55" s="4">
        <v>29</v>
      </c>
      <c r="G55" s="4">
        <v>22.1</v>
      </c>
      <c r="H55" s="5">
        <v>104.01</v>
      </c>
      <c r="I55" s="6">
        <v>1.28</v>
      </c>
      <c r="J55" s="5">
        <v>14.44</v>
      </c>
      <c r="K55" s="5"/>
      <c r="L55" s="7">
        <v>0.87919999999999998</v>
      </c>
      <c r="N55" s="4">
        <v>32.9</v>
      </c>
      <c r="O55" s="4">
        <v>36.1</v>
      </c>
      <c r="P55" s="4">
        <v>26</v>
      </c>
      <c r="Q55" s="4">
        <v>46.8</v>
      </c>
      <c r="R55" s="4">
        <v>40</v>
      </c>
      <c r="T55" s="4">
        <v>32.200000000000003</v>
      </c>
      <c r="U55" s="5">
        <v>0.05</v>
      </c>
      <c r="V55" s="4">
        <v>110.8</v>
      </c>
      <c r="W55" s="4">
        <v>403.9</v>
      </c>
      <c r="X55" s="4">
        <v>36.1</v>
      </c>
      <c r="Y55" s="4">
        <v>524.4</v>
      </c>
      <c r="Z55" s="4">
        <v>80</v>
      </c>
      <c r="AA55" s="4">
        <v>11.7</v>
      </c>
      <c r="AB55" s="5">
        <v>0.1</v>
      </c>
      <c r="AC55" s="4">
        <v>98.5</v>
      </c>
    </row>
    <row r="56" spans="1:29" x14ac:dyDescent="0.25">
      <c r="A56" t="s">
        <v>44</v>
      </c>
      <c r="B56" s="4">
        <v>694.8</v>
      </c>
      <c r="C56" s="5">
        <v>20</v>
      </c>
      <c r="D56" s="4">
        <v>35</v>
      </c>
      <c r="E56" s="4">
        <v>35</v>
      </c>
      <c r="F56" s="4">
        <v>29</v>
      </c>
      <c r="G56" s="4">
        <v>22.1</v>
      </c>
      <c r="H56" s="5">
        <v>103.91</v>
      </c>
      <c r="I56" s="6">
        <v>1.28</v>
      </c>
      <c r="J56" s="5">
        <v>14.44</v>
      </c>
      <c r="K56" s="5"/>
      <c r="L56" s="7">
        <v>0.87960000000000005</v>
      </c>
      <c r="N56" s="4">
        <v>32.799999999999997</v>
      </c>
      <c r="O56" s="4">
        <v>36.1</v>
      </c>
      <c r="P56" s="4">
        <v>26.1</v>
      </c>
      <c r="Q56" s="4">
        <v>46.9</v>
      </c>
      <c r="R56" s="4">
        <v>40</v>
      </c>
      <c r="T56" s="4">
        <v>32.299999999999997</v>
      </c>
      <c r="U56" s="5">
        <v>0.05</v>
      </c>
      <c r="V56" s="4">
        <v>110.8</v>
      </c>
      <c r="W56" s="4">
        <v>403.9</v>
      </c>
      <c r="X56" s="4">
        <v>36.1</v>
      </c>
      <c r="Y56" s="4">
        <v>524.4</v>
      </c>
      <c r="Z56" s="4">
        <v>80</v>
      </c>
      <c r="AA56" s="4">
        <v>11.7</v>
      </c>
      <c r="AB56" s="5">
        <v>0.11</v>
      </c>
      <c r="AC56" s="4">
        <v>98.6</v>
      </c>
    </row>
    <row r="57" spans="1:29" x14ac:dyDescent="0.25">
      <c r="A57" t="s">
        <v>45</v>
      </c>
      <c r="B57" s="4">
        <v>695.2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103.91</v>
      </c>
      <c r="I57" s="6">
        <v>1.2829999999999999</v>
      </c>
      <c r="J57" s="5">
        <v>14.44</v>
      </c>
      <c r="K57" s="5"/>
      <c r="L57" s="7">
        <v>0.88119999999999998</v>
      </c>
      <c r="N57" s="4">
        <v>32.9</v>
      </c>
      <c r="O57" s="4">
        <v>36.1</v>
      </c>
      <c r="P57" s="4">
        <v>26</v>
      </c>
      <c r="Q57" s="4">
        <v>46.9</v>
      </c>
      <c r="R57" s="4">
        <v>40</v>
      </c>
      <c r="T57" s="4">
        <v>32.200000000000003</v>
      </c>
      <c r="U57" s="5">
        <v>0.05</v>
      </c>
      <c r="V57" s="4">
        <v>110.8</v>
      </c>
      <c r="W57" s="4">
        <v>403.9</v>
      </c>
      <c r="X57" s="4">
        <v>36.1</v>
      </c>
      <c r="Y57" s="4">
        <v>524.20000000000005</v>
      </c>
      <c r="Z57" s="4">
        <v>79.900000000000006</v>
      </c>
      <c r="AA57" s="4">
        <v>11.7</v>
      </c>
      <c r="AB57" s="5">
        <v>0.1</v>
      </c>
      <c r="AC57" s="4">
        <v>98.5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103.99</v>
      </c>
      <c r="I58" s="6">
        <v>1.282</v>
      </c>
      <c r="J58" s="5">
        <v>14.44</v>
      </c>
      <c r="K58" s="5">
        <v>9.9999999999997868E-3</v>
      </c>
      <c r="L58" s="8">
        <v>0.88056999999999996</v>
      </c>
      <c r="N58" s="4">
        <v>32.9</v>
      </c>
      <c r="O58" s="4">
        <v>36.1</v>
      </c>
      <c r="P58" s="4">
        <v>26</v>
      </c>
      <c r="Q58" s="4">
        <v>46.8</v>
      </c>
      <c r="R58" s="4">
        <v>40</v>
      </c>
      <c r="S58" s="4">
        <v>0.10000000000000142</v>
      </c>
      <c r="T58" s="4">
        <v>32.200000000000003</v>
      </c>
      <c r="U58" s="5">
        <v>0.05</v>
      </c>
      <c r="V58" s="4">
        <v>110.8</v>
      </c>
      <c r="W58" s="4">
        <v>403.9</v>
      </c>
      <c r="X58" s="4">
        <v>36.200000000000003</v>
      </c>
      <c r="Y58" s="4">
        <v>524.5</v>
      </c>
      <c r="Z58" s="4">
        <v>80</v>
      </c>
      <c r="AA58" s="4">
        <v>11.7</v>
      </c>
      <c r="AB58" s="5">
        <v>0.1</v>
      </c>
      <c r="AC58" s="4">
        <v>98.6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1.8891503087072991E-3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0.21453720984218166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</v>
      </c>
      <c r="G64" s="4">
        <v>22.1</v>
      </c>
      <c r="H64" s="5">
        <v>103.99</v>
      </c>
      <c r="I64" s="6">
        <v>1.2889999999999999</v>
      </c>
      <c r="J64" s="5">
        <v>14.42</v>
      </c>
      <c r="K64" s="5"/>
      <c r="L64" s="7">
        <v>0.44280000000000003</v>
      </c>
      <c r="N64" s="4">
        <v>119.6</v>
      </c>
      <c r="O64" s="4">
        <v>110</v>
      </c>
      <c r="P64" s="4">
        <v>26</v>
      </c>
      <c r="Q64" s="4">
        <v>46.1</v>
      </c>
      <c r="R64" s="4">
        <v>40</v>
      </c>
      <c r="T64" s="4">
        <v>152.19999999999999</v>
      </c>
      <c r="U64" s="5">
        <v>0.05</v>
      </c>
      <c r="V64" s="4">
        <v>110.9</v>
      </c>
      <c r="W64" s="4">
        <v>403.9</v>
      </c>
      <c r="X64" s="4">
        <v>40.9</v>
      </c>
      <c r="Y64" s="4">
        <v>136.69999999999999</v>
      </c>
      <c r="Z64" s="4">
        <v>80</v>
      </c>
      <c r="AA64" s="4">
        <v>11.7</v>
      </c>
      <c r="AB64" s="5">
        <v>0.09</v>
      </c>
      <c r="AC64" s="4">
        <v>98.3</v>
      </c>
    </row>
    <row r="65" spans="1:29" x14ac:dyDescent="0.25">
      <c r="A65" t="s">
        <v>41</v>
      </c>
      <c r="B65" s="4">
        <v>694.7</v>
      </c>
      <c r="C65" s="5">
        <v>40</v>
      </c>
      <c r="D65" s="4">
        <v>115</v>
      </c>
      <c r="E65" s="4">
        <v>109</v>
      </c>
      <c r="F65" s="4">
        <v>28.9</v>
      </c>
      <c r="G65" s="4">
        <v>22</v>
      </c>
      <c r="H65" s="5">
        <v>104</v>
      </c>
      <c r="I65" s="6">
        <v>1.292</v>
      </c>
      <c r="J65" s="5">
        <v>14.42</v>
      </c>
      <c r="K65" s="5"/>
      <c r="L65" s="7">
        <v>0.44400000000000001</v>
      </c>
      <c r="N65" s="4">
        <v>119.6</v>
      </c>
      <c r="O65" s="4">
        <v>110</v>
      </c>
      <c r="P65" s="4">
        <v>26</v>
      </c>
      <c r="Q65" s="4">
        <v>46.1</v>
      </c>
      <c r="R65" s="4">
        <v>40</v>
      </c>
      <c r="T65" s="4">
        <v>151.6</v>
      </c>
      <c r="U65" s="5">
        <v>0.05</v>
      </c>
      <c r="V65" s="4">
        <v>110.9</v>
      </c>
      <c r="W65" s="4">
        <v>403.9</v>
      </c>
      <c r="X65" s="4">
        <v>40.9</v>
      </c>
      <c r="Y65" s="4">
        <v>136.6</v>
      </c>
      <c r="Z65" s="4">
        <v>80</v>
      </c>
      <c r="AA65" s="4">
        <v>11.7</v>
      </c>
      <c r="AB65" s="5">
        <v>0.1</v>
      </c>
      <c r="AC65" s="4">
        <v>98.3</v>
      </c>
    </row>
    <row r="66" spans="1:29" x14ac:dyDescent="0.25">
      <c r="A66" t="s">
        <v>42</v>
      </c>
      <c r="B66" s="4">
        <v>695.3</v>
      </c>
      <c r="C66" s="5">
        <v>40</v>
      </c>
      <c r="D66" s="4">
        <v>115</v>
      </c>
      <c r="E66" s="4">
        <v>109</v>
      </c>
      <c r="F66" s="4">
        <v>29.1</v>
      </c>
      <c r="G66" s="4">
        <v>22</v>
      </c>
      <c r="H66" s="5">
        <v>104.04</v>
      </c>
      <c r="I66" s="6">
        <v>1.284</v>
      </c>
      <c r="J66" s="5">
        <v>14.42</v>
      </c>
      <c r="K66" s="5"/>
      <c r="L66" s="7">
        <v>0.44090000000000001</v>
      </c>
      <c r="N66" s="4">
        <v>119.4</v>
      </c>
      <c r="O66" s="4">
        <v>110</v>
      </c>
      <c r="P66" s="4">
        <v>26</v>
      </c>
      <c r="Q66" s="4">
        <v>46</v>
      </c>
      <c r="R66" s="4">
        <v>40</v>
      </c>
      <c r="T66" s="4">
        <v>150.69999999999999</v>
      </c>
      <c r="U66" s="5">
        <v>0.05</v>
      </c>
      <c r="V66" s="4">
        <v>110.9</v>
      </c>
      <c r="W66" s="4">
        <v>403.9</v>
      </c>
      <c r="X66" s="4">
        <v>41</v>
      </c>
      <c r="Y66" s="4">
        <v>136.80000000000001</v>
      </c>
      <c r="Z66" s="4">
        <v>80</v>
      </c>
      <c r="AA66" s="4">
        <v>11.8</v>
      </c>
      <c r="AB66" s="5">
        <v>0.09</v>
      </c>
      <c r="AC66" s="4">
        <v>98.3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109</v>
      </c>
      <c r="F67" s="4">
        <v>29.1</v>
      </c>
      <c r="G67" s="4">
        <v>22.1</v>
      </c>
      <c r="H67" s="5">
        <v>104</v>
      </c>
      <c r="I67" s="6">
        <v>1.284</v>
      </c>
      <c r="J67" s="5">
        <v>14.42</v>
      </c>
      <c r="K67" s="5"/>
      <c r="L67" s="7">
        <v>0.44109999999999999</v>
      </c>
      <c r="N67" s="4">
        <v>119.5</v>
      </c>
      <c r="O67" s="4">
        <v>109.9</v>
      </c>
      <c r="P67" s="4">
        <v>26</v>
      </c>
      <c r="Q67" s="4">
        <v>46</v>
      </c>
      <c r="R67" s="4">
        <v>40</v>
      </c>
      <c r="T67" s="4">
        <v>151.6</v>
      </c>
      <c r="U67" s="5">
        <v>0.05</v>
      </c>
      <c r="V67" s="4">
        <v>110.9</v>
      </c>
      <c r="W67" s="4">
        <v>403.9</v>
      </c>
      <c r="X67" s="4">
        <v>40.9</v>
      </c>
      <c r="Y67" s="4">
        <v>136.9</v>
      </c>
      <c r="Z67" s="4">
        <v>80</v>
      </c>
      <c r="AA67" s="4">
        <v>11.5</v>
      </c>
      <c r="AB67" s="5">
        <v>0.09</v>
      </c>
      <c r="AC67" s="4">
        <v>98.3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</v>
      </c>
      <c r="F68" s="4">
        <v>28.9</v>
      </c>
      <c r="G68" s="4">
        <v>22.1</v>
      </c>
      <c r="H68" s="5">
        <v>104</v>
      </c>
      <c r="I68" s="6">
        <v>1.294</v>
      </c>
      <c r="J68" s="5">
        <v>14.42</v>
      </c>
      <c r="K68" s="5"/>
      <c r="L68" s="7">
        <v>0.44450000000000001</v>
      </c>
      <c r="N68" s="4">
        <v>119.5</v>
      </c>
      <c r="O68" s="4">
        <v>110</v>
      </c>
      <c r="P68" s="4">
        <v>26</v>
      </c>
      <c r="Q68" s="4">
        <v>46</v>
      </c>
      <c r="R68" s="4">
        <v>40</v>
      </c>
      <c r="T68" s="4">
        <v>152</v>
      </c>
      <c r="U68" s="5">
        <v>0.05</v>
      </c>
      <c r="V68" s="4">
        <v>110.9</v>
      </c>
      <c r="W68" s="4">
        <v>403.9</v>
      </c>
      <c r="X68" s="4">
        <v>40.9</v>
      </c>
      <c r="Y68" s="4">
        <v>136.9</v>
      </c>
      <c r="Z68" s="4">
        <v>80.099999999999994</v>
      </c>
      <c r="AA68" s="4">
        <v>11.5</v>
      </c>
      <c r="AB68" s="5">
        <v>0.1</v>
      </c>
      <c r="AC68" s="4">
        <v>98.3</v>
      </c>
    </row>
    <row r="69" spans="1:29" x14ac:dyDescent="0.25">
      <c r="A69" t="s">
        <v>45</v>
      </c>
      <c r="B69" s="4">
        <v>694.8</v>
      </c>
      <c r="C69" s="5">
        <v>40</v>
      </c>
      <c r="D69" s="4">
        <v>115</v>
      </c>
      <c r="E69" s="4">
        <v>109</v>
      </c>
      <c r="F69" s="4">
        <v>28.9</v>
      </c>
      <c r="G69" s="4">
        <v>22</v>
      </c>
      <c r="H69" s="5">
        <v>103.99</v>
      </c>
      <c r="I69" s="6">
        <v>1.2889999999999999</v>
      </c>
      <c r="J69" s="5">
        <v>14.42</v>
      </c>
      <c r="K69" s="5"/>
      <c r="L69" s="7">
        <v>0.44290000000000002</v>
      </c>
      <c r="N69" s="4">
        <v>119.6</v>
      </c>
      <c r="O69" s="4">
        <v>110</v>
      </c>
      <c r="P69" s="4">
        <v>26</v>
      </c>
      <c r="Q69" s="4">
        <v>46.1</v>
      </c>
      <c r="R69" s="4">
        <v>40</v>
      </c>
      <c r="T69" s="4">
        <v>152.30000000000001</v>
      </c>
      <c r="U69" s="5">
        <v>0.05</v>
      </c>
      <c r="V69" s="4">
        <v>110.9</v>
      </c>
      <c r="W69" s="4">
        <v>403.9</v>
      </c>
      <c r="X69" s="4">
        <v>40.9</v>
      </c>
      <c r="Y69" s="4">
        <v>137</v>
      </c>
      <c r="Z69" s="4">
        <v>80</v>
      </c>
      <c r="AA69" s="4">
        <v>11.8</v>
      </c>
      <c r="AB69" s="5">
        <v>0.1</v>
      </c>
      <c r="AC69" s="4">
        <v>98.3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104</v>
      </c>
      <c r="I70" s="6">
        <v>1.2889999999999999</v>
      </c>
      <c r="J70" s="5">
        <v>14.42</v>
      </c>
      <c r="K70" s="5">
        <v>2.9999999999999361E-2</v>
      </c>
      <c r="L70" s="8">
        <v>0.44269999999999998</v>
      </c>
      <c r="N70" s="4">
        <v>119.5</v>
      </c>
      <c r="O70" s="4">
        <v>110</v>
      </c>
      <c r="P70" s="4">
        <v>26</v>
      </c>
      <c r="Q70" s="4">
        <v>46</v>
      </c>
      <c r="R70" s="4">
        <v>40</v>
      </c>
      <c r="S70" s="4">
        <v>0.10000000000000142</v>
      </c>
      <c r="T70" s="4">
        <v>151.69999999999999</v>
      </c>
      <c r="U70" s="5">
        <v>0.05</v>
      </c>
      <c r="V70" s="4">
        <v>110.9</v>
      </c>
      <c r="W70" s="4">
        <v>403.9</v>
      </c>
      <c r="X70" s="4">
        <v>40.9</v>
      </c>
      <c r="Y70" s="4">
        <v>136.80000000000001</v>
      </c>
      <c r="Z70" s="4">
        <v>80</v>
      </c>
      <c r="AA70" s="4">
        <v>11.7</v>
      </c>
      <c r="AB70" s="5">
        <v>0.1</v>
      </c>
      <c r="AC70" s="4">
        <v>98.3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1.3403979508588748E-3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0.30277794236703748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0.28111999999999998</v>
      </c>
      <c r="C78" s="16">
        <v>3.1926845043243161E-2</v>
      </c>
      <c r="D78" s="10">
        <v>0.5</v>
      </c>
      <c r="E78" s="10">
        <v>21.99</v>
      </c>
      <c r="F78" s="17">
        <v>0.3</v>
      </c>
      <c r="G78" s="71">
        <v>0.92727431999999976</v>
      </c>
      <c r="H78" s="72"/>
      <c r="I78" s="71">
        <v>3.0909143999999995</v>
      </c>
      <c r="J78" s="72"/>
    </row>
    <row r="79" spans="1:29" x14ac:dyDescent="0.25">
      <c r="A79" s="10" t="s">
        <v>49</v>
      </c>
      <c r="B79" s="15">
        <v>0.29366999999999999</v>
      </c>
      <c r="C79" s="16">
        <v>3.7645711062932921E-2</v>
      </c>
      <c r="D79" s="10">
        <v>0.5</v>
      </c>
      <c r="E79" s="10">
        <v>21.99</v>
      </c>
      <c r="F79" s="17">
        <v>3.2000000000000001E-2</v>
      </c>
      <c r="G79" s="71">
        <v>0.10332485279999999</v>
      </c>
      <c r="H79" s="72"/>
      <c r="I79" s="71">
        <v>3.2289016499999996</v>
      </c>
      <c r="J79" s="72"/>
    </row>
    <row r="80" spans="1:29" x14ac:dyDescent="0.25">
      <c r="A80" s="10" t="s">
        <v>50</v>
      </c>
      <c r="B80" s="15">
        <v>0.28622999999999998</v>
      </c>
      <c r="C80" s="16">
        <v>4.3574018409135405E-2</v>
      </c>
      <c r="D80" s="10">
        <v>0.5</v>
      </c>
      <c r="E80" s="10">
        <v>16.489999999999998</v>
      </c>
      <c r="F80" s="17">
        <v>0.31</v>
      </c>
      <c r="G80" s="71">
        <v>0.7315895684999999</v>
      </c>
      <c r="H80" s="72"/>
      <c r="I80" s="71">
        <v>2.3599663499999997</v>
      </c>
      <c r="J80" s="72"/>
    </row>
    <row r="81" spans="1:10" x14ac:dyDescent="0.25">
      <c r="A81" s="10" t="s">
        <v>51</v>
      </c>
      <c r="B81" s="15">
        <v>0.70608000000000004</v>
      </c>
      <c r="C81" s="16">
        <v>7.9452907506738168E-2</v>
      </c>
      <c r="D81" s="10">
        <v>0.5</v>
      </c>
      <c r="E81" s="10">
        <v>1.46</v>
      </c>
      <c r="F81" s="17">
        <v>0.17399999999999999</v>
      </c>
      <c r="G81" s="71">
        <v>8.9686281599999987E-2</v>
      </c>
      <c r="H81" s="72"/>
      <c r="I81" s="71">
        <v>0.51543839999999996</v>
      </c>
      <c r="J81" s="72"/>
    </row>
    <row r="82" spans="1:10" x14ac:dyDescent="0.25">
      <c r="A82" s="10" t="s">
        <v>52</v>
      </c>
      <c r="B82" s="15">
        <v>0.88056999999999996</v>
      </c>
      <c r="C82" s="16">
        <v>0.21453720984218166</v>
      </c>
      <c r="D82" s="10">
        <v>0.5</v>
      </c>
      <c r="E82" s="10">
        <v>1.46</v>
      </c>
      <c r="F82" s="17">
        <v>1.0999999999999999E-2</v>
      </c>
      <c r="G82" s="71">
        <v>7.0709770999999996E-3</v>
      </c>
      <c r="H82" s="72"/>
      <c r="I82" s="71">
        <v>0.6428161</v>
      </c>
      <c r="J82" s="72"/>
    </row>
    <row r="83" spans="1:10" x14ac:dyDescent="0.25">
      <c r="A83" s="10" t="s">
        <v>53</v>
      </c>
      <c r="B83" s="15">
        <v>0.44269999999999998</v>
      </c>
      <c r="C83" s="16">
        <v>0.30277794236703748</v>
      </c>
      <c r="D83" s="10">
        <v>0.5</v>
      </c>
      <c r="E83" s="10">
        <v>2.91</v>
      </c>
      <c r="F83" s="17">
        <v>0.17199999999999999</v>
      </c>
      <c r="G83" s="71">
        <v>0.11079010199999999</v>
      </c>
      <c r="H83" s="72"/>
      <c r="I83" s="71">
        <v>0.64412849999999999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1.9697361019999995</v>
      </c>
      <c r="H84" s="19"/>
      <c r="I84" s="18">
        <v>10.4821654</v>
      </c>
      <c r="J84" s="20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21C6-224F-464F-A959-4CA8E98A12BF}">
  <dimension ref="A1:AC86"/>
  <sheetViews>
    <sheetView topLeftCell="A58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104.99</v>
      </c>
      <c r="D4" s="4">
        <v>115</v>
      </c>
      <c r="E4" s="4">
        <v>109</v>
      </c>
      <c r="F4" s="4">
        <v>29</v>
      </c>
      <c r="G4" s="4">
        <v>22</v>
      </c>
      <c r="H4" s="5">
        <v>105</v>
      </c>
      <c r="I4" s="6">
        <v>6.1890000000000001</v>
      </c>
      <c r="J4" s="5">
        <v>14.39</v>
      </c>
      <c r="K4" s="5"/>
      <c r="L4" s="7">
        <v>0.28149999999999997</v>
      </c>
      <c r="N4" s="4">
        <v>113.2</v>
      </c>
      <c r="O4" s="4">
        <v>111.7</v>
      </c>
      <c r="P4" s="4">
        <v>26</v>
      </c>
      <c r="Q4" s="4">
        <v>47.1</v>
      </c>
      <c r="R4" s="4">
        <v>40</v>
      </c>
      <c r="S4" s="4"/>
      <c r="T4" s="4">
        <v>112.6</v>
      </c>
      <c r="U4" s="5">
        <v>0.05</v>
      </c>
      <c r="V4" s="4">
        <v>111.1</v>
      </c>
      <c r="W4" s="4">
        <v>403.6</v>
      </c>
      <c r="X4" s="4">
        <v>57.2</v>
      </c>
      <c r="Y4" s="4">
        <v>267.3</v>
      </c>
      <c r="Z4" s="4">
        <v>80</v>
      </c>
      <c r="AA4" s="4">
        <v>11.5</v>
      </c>
      <c r="AB4" s="5">
        <v>0.11</v>
      </c>
      <c r="AC4" s="4">
        <v>98.8</v>
      </c>
    </row>
    <row r="5" spans="1:29" x14ac:dyDescent="0.25">
      <c r="A5" t="s">
        <v>41</v>
      </c>
      <c r="B5" s="4">
        <v>2000.1</v>
      </c>
      <c r="C5" s="5">
        <v>105.01</v>
      </c>
      <c r="D5" s="4">
        <v>115</v>
      </c>
      <c r="E5" s="4">
        <v>109</v>
      </c>
      <c r="F5" s="4">
        <v>29</v>
      </c>
      <c r="G5" s="4">
        <v>22</v>
      </c>
      <c r="H5" s="5">
        <v>105.04</v>
      </c>
      <c r="I5" s="6">
        <v>6.1879999999999997</v>
      </c>
      <c r="J5" s="5">
        <v>14.39</v>
      </c>
      <c r="K5" s="5"/>
      <c r="L5" s="7">
        <v>0.28129999999999999</v>
      </c>
      <c r="N5" s="4">
        <v>113.2</v>
      </c>
      <c r="O5" s="4">
        <v>111.7</v>
      </c>
      <c r="P5" s="4">
        <v>26</v>
      </c>
      <c r="Q5" s="4">
        <v>47.1</v>
      </c>
      <c r="R5" s="4">
        <v>40</v>
      </c>
      <c r="S5" s="4"/>
      <c r="T5" s="4">
        <v>112.6</v>
      </c>
      <c r="U5" s="5">
        <v>0.05</v>
      </c>
      <c r="V5" s="4">
        <v>111.1</v>
      </c>
      <c r="W5" s="4">
        <v>403.6</v>
      </c>
      <c r="X5" s="4">
        <v>57.2</v>
      </c>
      <c r="Y5" s="4">
        <v>267.3</v>
      </c>
      <c r="Z5" s="4">
        <v>80</v>
      </c>
      <c r="AA5" s="4">
        <v>11.5</v>
      </c>
      <c r="AB5" s="5">
        <v>0.11</v>
      </c>
      <c r="AC5" s="4">
        <v>98.8</v>
      </c>
    </row>
    <row r="6" spans="1:29" x14ac:dyDescent="0.25">
      <c r="A6" t="s">
        <v>42</v>
      </c>
      <c r="B6" s="4">
        <v>2000.1</v>
      </c>
      <c r="C6" s="5">
        <v>105.01</v>
      </c>
      <c r="D6" s="4">
        <v>115</v>
      </c>
      <c r="E6" s="4">
        <v>109</v>
      </c>
      <c r="F6" s="4">
        <v>29</v>
      </c>
      <c r="G6" s="4">
        <v>22</v>
      </c>
      <c r="H6" s="5">
        <v>105.01</v>
      </c>
      <c r="I6" s="6">
        <v>6.1879999999999997</v>
      </c>
      <c r="J6" s="5">
        <v>14.39</v>
      </c>
      <c r="K6" s="5"/>
      <c r="L6" s="7">
        <v>0.28129999999999999</v>
      </c>
      <c r="N6" s="4">
        <v>113.3</v>
      </c>
      <c r="O6" s="4">
        <v>111.6</v>
      </c>
      <c r="P6" s="4">
        <v>26</v>
      </c>
      <c r="Q6" s="4">
        <v>47.1</v>
      </c>
      <c r="R6" s="4">
        <v>40.1</v>
      </c>
      <c r="S6" s="4"/>
      <c r="T6" s="4">
        <v>112.7</v>
      </c>
      <c r="U6" s="5">
        <v>0.05</v>
      </c>
      <c r="V6" s="4">
        <v>111.1</v>
      </c>
      <c r="W6" s="4">
        <v>403.6</v>
      </c>
      <c r="X6" s="4">
        <v>57.2</v>
      </c>
      <c r="Y6" s="4">
        <v>267.10000000000002</v>
      </c>
      <c r="Z6" s="4">
        <v>80</v>
      </c>
      <c r="AA6" s="4">
        <v>11.5</v>
      </c>
      <c r="AB6" s="5">
        <v>0.11</v>
      </c>
      <c r="AC6" s="4">
        <v>98.8</v>
      </c>
    </row>
    <row r="7" spans="1:29" x14ac:dyDescent="0.25">
      <c r="A7" t="s">
        <v>43</v>
      </c>
      <c r="B7" s="4">
        <v>2000.1</v>
      </c>
      <c r="C7" s="5">
        <v>104.99</v>
      </c>
      <c r="D7" s="4">
        <v>115</v>
      </c>
      <c r="E7" s="4">
        <v>109</v>
      </c>
      <c r="F7" s="4">
        <v>29</v>
      </c>
      <c r="G7" s="4">
        <v>22</v>
      </c>
      <c r="H7" s="5">
        <v>104.95</v>
      </c>
      <c r="I7" s="6">
        <v>6.1849999999999996</v>
      </c>
      <c r="J7" s="5">
        <v>14.39</v>
      </c>
      <c r="K7" s="5"/>
      <c r="L7" s="7">
        <v>0.28129999999999999</v>
      </c>
      <c r="N7" s="4">
        <v>113.3</v>
      </c>
      <c r="O7" s="4">
        <v>111.6</v>
      </c>
      <c r="P7" s="4">
        <v>26</v>
      </c>
      <c r="Q7" s="4">
        <v>47.2</v>
      </c>
      <c r="R7" s="4">
        <v>40</v>
      </c>
      <c r="S7" s="4"/>
      <c r="T7" s="4">
        <v>112.7</v>
      </c>
      <c r="U7" s="5">
        <v>0.05</v>
      </c>
      <c r="V7" s="4">
        <v>111.1</v>
      </c>
      <c r="W7" s="4">
        <v>403.7</v>
      </c>
      <c r="X7" s="4">
        <v>57.2</v>
      </c>
      <c r="Y7" s="4">
        <v>267</v>
      </c>
      <c r="Z7" s="4">
        <v>80.099999999999994</v>
      </c>
      <c r="AA7" s="4">
        <v>11.4</v>
      </c>
      <c r="AB7" s="5">
        <v>0.11</v>
      </c>
      <c r="AC7" s="4">
        <v>98.8</v>
      </c>
    </row>
    <row r="8" spans="1:29" x14ac:dyDescent="0.25">
      <c r="A8" t="s">
        <v>44</v>
      </c>
      <c r="B8" s="4">
        <v>1999.9</v>
      </c>
      <c r="C8" s="5">
        <v>105.01</v>
      </c>
      <c r="D8" s="4">
        <v>115</v>
      </c>
      <c r="E8" s="4">
        <v>109</v>
      </c>
      <c r="F8" s="4">
        <v>29</v>
      </c>
      <c r="G8" s="4">
        <v>22</v>
      </c>
      <c r="H8" s="5">
        <v>105.01</v>
      </c>
      <c r="I8" s="6">
        <v>6.1859999999999999</v>
      </c>
      <c r="J8" s="5">
        <v>14.39</v>
      </c>
      <c r="K8" s="5"/>
      <c r="L8" s="7">
        <v>0.28129999999999999</v>
      </c>
      <c r="N8" s="4">
        <v>113.3</v>
      </c>
      <c r="O8" s="4">
        <v>111.6</v>
      </c>
      <c r="P8" s="4">
        <v>26</v>
      </c>
      <c r="Q8" s="4">
        <v>47.2</v>
      </c>
      <c r="R8" s="4">
        <v>40</v>
      </c>
      <c r="S8" s="4"/>
      <c r="T8" s="4">
        <v>112.7</v>
      </c>
      <c r="U8" s="5">
        <v>0.05</v>
      </c>
      <c r="V8" s="4">
        <v>111.1</v>
      </c>
      <c r="W8" s="4">
        <v>403.7</v>
      </c>
      <c r="X8" s="4">
        <v>57.2</v>
      </c>
      <c r="Y8" s="4">
        <v>267</v>
      </c>
      <c r="Z8" s="4">
        <v>79.900000000000006</v>
      </c>
      <c r="AA8" s="4">
        <v>11.5</v>
      </c>
      <c r="AB8" s="5">
        <v>0.1</v>
      </c>
      <c r="AC8" s="4">
        <v>98.8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</v>
      </c>
      <c r="F9" s="4">
        <v>29</v>
      </c>
      <c r="G9" s="4">
        <v>22</v>
      </c>
      <c r="H9" s="5">
        <v>105.01</v>
      </c>
      <c r="I9" s="6">
        <v>6.1849999999999996</v>
      </c>
      <c r="J9" s="5">
        <v>14.39</v>
      </c>
      <c r="K9" s="5"/>
      <c r="L9" s="7">
        <v>0.28120000000000001</v>
      </c>
      <c r="N9" s="4">
        <v>113.3</v>
      </c>
      <c r="O9" s="4">
        <v>111.6</v>
      </c>
      <c r="P9" s="4">
        <v>26</v>
      </c>
      <c r="Q9" s="4">
        <v>47.2</v>
      </c>
      <c r="R9" s="4">
        <v>40.1</v>
      </c>
      <c r="S9" s="4"/>
      <c r="T9" s="4">
        <v>112.7</v>
      </c>
      <c r="U9" s="5">
        <v>0.05</v>
      </c>
      <c r="V9" s="4">
        <v>111.1</v>
      </c>
      <c r="W9" s="4">
        <v>403.7</v>
      </c>
      <c r="X9" s="4">
        <v>57.2</v>
      </c>
      <c r="Y9" s="4">
        <v>266.89999999999998</v>
      </c>
      <c r="Z9" s="4">
        <v>79.900000000000006</v>
      </c>
      <c r="AA9" s="4">
        <v>11.5</v>
      </c>
      <c r="AB9" s="5">
        <v>0.11</v>
      </c>
      <c r="AC9" s="4">
        <v>98.8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6.1870000000000003</v>
      </c>
      <c r="J10" s="5">
        <v>14.39</v>
      </c>
      <c r="K10" s="5">
        <v>5.9999999999998721E-2</v>
      </c>
      <c r="L10" s="8">
        <v>0.28132000000000001</v>
      </c>
      <c r="N10" s="4">
        <v>113.3</v>
      </c>
      <c r="O10" s="4">
        <v>111.6</v>
      </c>
      <c r="P10" s="4">
        <v>26</v>
      </c>
      <c r="Q10" s="4">
        <v>47.2</v>
      </c>
      <c r="R10" s="4">
        <v>40</v>
      </c>
      <c r="S10" s="4">
        <v>0.10000000000000142</v>
      </c>
      <c r="T10" s="4">
        <v>112.7</v>
      </c>
      <c r="U10" s="5">
        <v>0.05</v>
      </c>
      <c r="V10" s="4">
        <v>111.1</v>
      </c>
      <c r="W10" s="4">
        <v>403.6</v>
      </c>
      <c r="X10" s="4">
        <v>57.2</v>
      </c>
      <c r="Y10" s="4">
        <v>267.10000000000002</v>
      </c>
      <c r="Z10" s="4">
        <v>80</v>
      </c>
      <c r="AA10" s="4">
        <v>11.5</v>
      </c>
      <c r="AB10" s="5">
        <v>0.11</v>
      </c>
      <c r="AC10" s="4">
        <v>98.8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8.975274678556518E-5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3.1904147158241566E-2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2000.2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105.02</v>
      </c>
      <c r="I16" s="6">
        <v>6.4560000000000004</v>
      </c>
      <c r="J16" s="5">
        <v>14.39</v>
      </c>
      <c r="K16" s="5"/>
      <c r="L16" s="7">
        <v>0.29349999999999998</v>
      </c>
      <c r="N16" s="4">
        <v>57.8</v>
      </c>
      <c r="O16" s="4">
        <v>67.7</v>
      </c>
      <c r="P16" s="4">
        <v>26</v>
      </c>
      <c r="Q16" s="4">
        <v>47.2</v>
      </c>
      <c r="R16" s="4">
        <v>40</v>
      </c>
      <c r="S16" s="4"/>
      <c r="T16" s="4">
        <v>57.2</v>
      </c>
      <c r="U16" s="5">
        <v>0.05</v>
      </c>
      <c r="V16" s="4">
        <v>110.9</v>
      </c>
      <c r="W16" s="4">
        <v>403.6</v>
      </c>
      <c r="X16" s="4">
        <v>56.6</v>
      </c>
      <c r="Y16" s="4">
        <v>510.2</v>
      </c>
      <c r="Z16" s="4">
        <v>80</v>
      </c>
      <c r="AA16" s="4">
        <v>11.5</v>
      </c>
      <c r="AB16" s="5">
        <v>0.1</v>
      </c>
      <c r="AC16" s="4">
        <v>99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6.4530000000000003</v>
      </c>
      <c r="J17" s="5">
        <v>14.39</v>
      </c>
      <c r="K17" s="5"/>
      <c r="L17" s="7">
        <v>0.29339999999999999</v>
      </c>
      <c r="N17" s="4">
        <v>57.7</v>
      </c>
      <c r="O17" s="4">
        <v>67.7</v>
      </c>
      <c r="P17" s="4">
        <v>26</v>
      </c>
      <c r="Q17" s="4">
        <v>47.1</v>
      </c>
      <c r="R17" s="4">
        <v>40.1</v>
      </c>
      <c r="S17" s="4"/>
      <c r="T17" s="4">
        <v>57.1</v>
      </c>
      <c r="U17" s="5">
        <v>0.05</v>
      </c>
      <c r="V17" s="4">
        <v>110.9</v>
      </c>
      <c r="W17" s="4">
        <v>403.6</v>
      </c>
      <c r="X17" s="4">
        <v>56.6</v>
      </c>
      <c r="Y17" s="4">
        <v>510</v>
      </c>
      <c r="Z17" s="4">
        <v>79.900000000000006</v>
      </c>
      <c r="AA17" s="4">
        <v>11.5</v>
      </c>
      <c r="AB17" s="5">
        <v>0.1</v>
      </c>
      <c r="AC17" s="4">
        <v>99</v>
      </c>
    </row>
    <row r="18" spans="1:29" x14ac:dyDescent="0.25">
      <c r="A18" t="s">
        <v>42</v>
      </c>
      <c r="B18" s="4">
        <v>2000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105</v>
      </c>
      <c r="I18" s="6">
        <v>6.4550000000000001</v>
      </c>
      <c r="J18" s="5">
        <v>14.39</v>
      </c>
      <c r="K18" s="5"/>
      <c r="L18" s="7">
        <v>0.29349999999999998</v>
      </c>
      <c r="N18" s="4">
        <v>57.7</v>
      </c>
      <c r="O18" s="4">
        <v>67.7</v>
      </c>
      <c r="P18" s="4">
        <v>25.9</v>
      </c>
      <c r="Q18" s="4">
        <v>47.2</v>
      </c>
      <c r="R18" s="4">
        <v>40</v>
      </c>
      <c r="S18" s="4"/>
      <c r="T18" s="4">
        <v>57.1</v>
      </c>
      <c r="U18" s="5">
        <v>0.05</v>
      </c>
      <c r="V18" s="4">
        <v>111</v>
      </c>
      <c r="W18" s="4">
        <v>403.6</v>
      </c>
      <c r="X18" s="4">
        <v>56.6</v>
      </c>
      <c r="Y18" s="4">
        <v>509.7</v>
      </c>
      <c r="Z18" s="4">
        <v>80</v>
      </c>
      <c r="AA18" s="4">
        <v>11.5</v>
      </c>
      <c r="AB18" s="5">
        <v>0.1</v>
      </c>
      <c r="AC18" s="4">
        <v>99</v>
      </c>
    </row>
    <row r="19" spans="1:29" x14ac:dyDescent="0.25">
      <c r="A19" t="s">
        <v>43</v>
      </c>
      <c r="B19" s="4">
        <v>1999.8</v>
      </c>
      <c r="C19" s="5">
        <v>105</v>
      </c>
      <c r="D19" s="4">
        <v>65</v>
      </c>
      <c r="E19" s="4">
        <v>65</v>
      </c>
      <c r="F19" s="4">
        <v>29</v>
      </c>
      <c r="G19" s="4">
        <v>21.9</v>
      </c>
      <c r="H19" s="5">
        <v>104.99</v>
      </c>
      <c r="I19" s="6">
        <v>6.452</v>
      </c>
      <c r="J19" s="5">
        <v>14.39</v>
      </c>
      <c r="K19" s="5"/>
      <c r="L19" s="7">
        <v>0.29339999999999999</v>
      </c>
      <c r="N19" s="4">
        <v>57.7</v>
      </c>
      <c r="O19" s="4">
        <v>67.7</v>
      </c>
      <c r="P19" s="4">
        <v>25.9</v>
      </c>
      <c r="Q19" s="4">
        <v>47.2</v>
      </c>
      <c r="R19" s="4">
        <v>40</v>
      </c>
      <c r="S19" s="4"/>
      <c r="T19" s="4">
        <v>57.1</v>
      </c>
      <c r="U19" s="5">
        <v>0.05</v>
      </c>
      <c r="V19" s="4">
        <v>110.9</v>
      </c>
      <c r="W19" s="4">
        <v>403.7</v>
      </c>
      <c r="X19" s="4">
        <v>56.6</v>
      </c>
      <c r="Y19" s="4">
        <v>509.5</v>
      </c>
      <c r="Z19" s="4">
        <v>80.099999999999994</v>
      </c>
      <c r="AA19" s="4">
        <v>11.5</v>
      </c>
      <c r="AB19" s="5">
        <v>0.1</v>
      </c>
      <c r="AC19" s="4">
        <v>99</v>
      </c>
    </row>
    <row r="20" spans="1:29" x14ac:dyDescent="0.25">
      <c r="A20" t="s">
        <v>44</v>
      </c>
      <c r="B20" s="4">
        <v>2000</v>
      </c>
      <c r="C20" s="5">
        <v>104.98</v>
      </c>
      <c r="D20" s="4">
        <v>65</v>
      </c>
      <c r="E20" s="4">
        <v>65</v>
      </c>
      <c r="F20" s="4">
        <v>29</v>
      </c>
      <c r="G20" s="4">
        <v>21.9</v>
      </c>
      <c r="H20" s="5">
        <v>105</v>
      </c>
      <c r="I20" s="6">
        <v>6.4480000000000004</v>
      </c>
      <c r="J20" s="5">
        <v>14.39</v>
      </c>
      <c r="K20" s="5"/>
      <c r="L20" s="7">
        <v>0.29330000000000001</v>
      </c>
      <c r="N20" s="4">
        <v>57.7</v>
      </c>
      <c r="O20" s="4">
        <v>67.7</v>
      </c>
      <c r="P20" s="4">
        <v>26</v>
      </c>
      <c r="Q20" s="4">
        <v>47.2</v>
      </c>
      <c r="R20" s="4">
        <v>40.1</v>
      </c>
      <c r="S20" s="4"/>
      <c r="T20" s="4">
        <v>57</v>
      </c>
      <c r="U20" s="5">
        <v>0.05</v>
      </c>
      <c r="V20" s="4">
        <v>110.9</v>
      </c>
      <c r="W20" s="4">
        <v>403.7</v>
      </c>
      <c r="X20" s="4">
        <v>56.5</v>
      </c>
      <c r="Y20" s="4">
        <v>509.3</v>
      </c>
      <c r="Z20" s="4">
        <v>80</v>
      </c>
      <c r="AA20" s="4">
        <v>11.5</v>
      </c>
      <c r="AB20" s="5">
        <v>0.11</v>
      </c>
      <c r="AC20" s="4">
        <v>99</v>
      </c>
    </row>
    <row r="21" spans="1:29" x14ac:dyDescent="0.25">
      <c r="A21" t="s">
        <v>45</v>
      </c>
      <c r="B21" s="4">
        <v>1999.9</v>
      </c>
      <c r="C21" s="5">
        <v>105</v>
      </c>
      <c r="D21" s="4">
        <v>65</v>
      </c>
      <c r="E21" s="4">
        <v>65</v>
      </c>
      <c r="F21" s="4">
        <v>29</v>
      </c>
      <c r="G21" s="4">
        <v>21.9</v>
      </c>
      <c r="H21" s="5">
        <v>104.97</v>
      </c>
      <c r="I21" s="6">
        <v>6.4480000000000004</v>
      </c>
      <c r="J21" s="5">
        <v>14.39</v>
      </c>
      <c r="K21" s="5"/>
      <c r="L21" s="7">
        <v>0.29320000000000002</v>
      </c>
      <c r="N21" s="4">
        <v>57.7</v>
      </c>
      <c r="O21" s="4">
        <v>67.7</v>
      </c>
      <c r="P21" s="4">
        <v>26</v>
      </c>
      <c r="Q21" s="4">
        <v>47.2</v>
      </c>
      <c r="R21" s="4">
        <v>40</v>
      </c>
      <c r="S21" s="4"/>
      <c r="T21" s="4">
        <v>57</v>
      </c>
      <c r="U21" s="5">
        <v>0.05</v>
      </c>
      <c r="V21" s="4">
        <v>110.9</v>
      </c>
      <c r="W21" s="4">
        <v>403.7</v>
      </c>
      <c r="X21" s="4">
        <v>56.5</v>
      </c>
      <c r="Y21" s="4">
        <v>509</v>
      </c>
      <c r="Z21" s="4">
        <v>80</v>
      </c>
      <c r="AA21" s="4">
        <v>11.5</v>
      </c>
      <c r="AB21" s="5">
        <v>0.1</v>
      </c>
      <c r="AC21" s="4">
        <v>99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6.452</v>
      </c>
      <c r="J22" s="5">
        <v>14.39</v>
      </c>
      <c r="K22" s="5">
        <v>5.9999999999998721E-2</v>
      </c>
      <c r="L22" s="8">
        <v>0.29337999999999997</v>
      </c>
      <c r="N22" s="4">
        <v>57.7</v>
      </c>
      <c r="O22" s="4">
        <v>67.7</v>
      </c>
      <c r="P22" s="4">
        <v>26</v>
      </c>
      <c r="Q22" s="4">
        <v>47.2</v>
      </c>
      <c r="R22" s="4">
        <v>40</v>
      </c>
      <c r="S22" s="4">
        <v>0.10000000000000142</v>
      </c>
      <c r="T22" s="4">
        <v>57.1</v>
      </c>
      <c r="U22" s="5">
        <v>0.05</v>
      </c>
      <c r="V22" s="4">
        <v>110.9</v>
      </c>
      <c r="W22" s="4">
        <v>403.6</v>
      </c>
      <c r="X22" s="4">
        <v>56.6</v>
      </c>
      <c r="Y22" s="4">
        <v>509.6</v>
      </c>
      <c r="Z22" s="4">
        <v>80</v>
      </c>
      <c r="AA22" s="4">
        <v>11.5</v>
      </c>
      <c r="AB22" s="5">
        <v>0.1</v>
      </c>
      <c r="AC22" s="4">
        <v>99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1.0671873729053573E-4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3.6375600685300886E-2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1499.8</v>
      </c>
      <c r="C28" s="5">
        <v>104.99</v>
      </c>
      <c r="D28" s="4">
        <v>115</v>
      </c>
      <c r="E28" s="4">
        <v>109</v>
      </c>
      <c r="F28" s="4">
        <v>29</v>
      </c>
      <c r="G28" s="4">
        <v>22</v>
      </c>
      <c r="H28" s="5">
        <v>104.98</v>
      </c>
      <c r="I28" s="6">
        <v>4.7160000000000002</v>
      </c>
      <c r="J28" s="5">
        <v>14.4</v>
      </c>
      <c r="K28" s="5"/>
      <c r="L28" s="7">
        <v>0.28599999999999998</v>
      </c>
      <c r="N28" s="4">
        <v>115.6</v>
      </c>
      <c r="O28" s="4">
        <v>111.4</v>
      </c>
      <c r="P28" s="4">
        <v>26</v>
      </c>
      <c r="Q28" s="4">
        <v>47.1</v>
      </c>
      <c r="R28" s="4">
        <v>40</v>
      </c>
      <c r="S28" s="4"/>
      <c r="T28" s="4">
        <v>116.7</v>
      </c>
      <c r="U28" s="5">
        <v>0.05</v>
      </c>
      <c r="V28" s="4">
        <v>111.4</v>
      </c>
      <c r="W28" s="4">
        <v>403.9</v>
      </c>
      <c r="X28" s="4">
        <v>58.7</v>
      </c>
      <c r="Y28" s="4">
        <v>243.2</v>
      </c>
      <c r="Z28" s="4">
        <v>80</v>
      </c>
      <c r="AA28" s="4">
        <v>11.6</v>
      </c>
      <c r="AB28" s="5">
        <v>0.11</v>
      </c>
      <c r="AC28" s="4">
        <v>99.2</v>
      </c>
    </row>
    <row r="29" spans="1:29" x14ac:dyDescent="0.25">
      <c r="A29" t="s">
        <v>41</v>
      </c>
      <c r="B29" s="4">
        <v>1500.2</v>
      </c>
      <c r="C29" s="5">
        <v>105</v>
      </c>
      <c r="D29" s="4">
        <v>115</v>
      </c>
      <c r="E29" s="4">
        <v>109</v>
      </c>
      <c r="F29" s="4">
        <v>29</v>
      </c>
      <c r="G29" s="4">
        <v>21.9</v>
      </c>
      <c r="H29" s="5">
        <v>105</v>
      </c>
      <c r="I29" s="6">
        <v>4.7160000000000002</v>
      </c>
      <c r="J29" s="5">
        <v>14.4</v>
      </c>
      <c r="K29" s="5"/>
      <c r="L29" s="7">
        <v>0.28589999999999999</v>
      </c>
      <c r="N29" s="4">
        <v>115.6</v>
      </c>
      <c r="O29" s="4">
        <v>111.3</v>
      </c>
      <c r="P29" s="4">
        <v>25.9</v>
      </c>
      <c r="Q29" s="4">
        <v>47.2</v>
      </c>
      <c r="R29" s="4">
        <v>40</v>
      </c>
      <c r="S29" s="4"/>
      <c r="T29" s="4">
        <v>116.4</v>
      </c>
      <c r="U29" s="5">
        <v>0.05</v>
      </c>
      <c r="V29" s="4">
        <v>111.4</v>
      </c>
      <c r="W29" s="4">
        <v>403.9</v>
      </c>
      <c r="X29" s="4">
        <v>58.7</v>
      </c>
      <c r="Y29" s="4">
        <v>243.4</v>
      </c>
      <c r="Z29" s="4">
        <v>79.900000000000006</v>
      </c>
      <c r="AA29" s="4">
        <v>11.5</v>
      </c>
      <c r="AB29" s="5">
        <v>0.11</v>
      </c>
      <c r="AC29" s="4">
        <v>99.2</v>
      </c>
    </row>
    <row r="30" spans="1:29" x14ac:dyDescent="0.25">
      <c r="A30" t="s">
        <v>42</v>
      </c>
      <c r="B30" s="4">
        <v>1499.8</v>
      </c>
      <c r="C30" s="5">
        <v>105</v>
      </c>
      <c r="D30" s="4">
        <v>115</v>
      </c>
      <c r="E30" s="4">
        <v>109</v>
      </c>
      <c r="F30" s="4">
        <v>29</v>
      </c>
      <c r="G30" s="4">
        <v>21.9</v>
      </c>
      <c r="H30" s="5">
        <v>105.02</v>
      </c>
      <c r="I30" s="6">
        <v>4.7149999999999999</v>
      </c>
      <c r="J30" s="5">
        <v>14.4</v>
      </c>
      <c r="K30" s="5"/>
      <c r="L30" s="7">
        <v>0.28589999999999999</v>
      </c>
      <c r="N30" s="4">
        <v>115.6</v>
      </c>
      <c r="O30" s="4">
        <v>111.3</v>
      </c>
      <c r="P30" s="4">
        <v>25.9</v>
      </c>
      <c r="Q30" s="4">
        <v>47.1</v>
      </c>
      <c r="R30" s="4">
        <v>40</v>
      </c>
      <c r="S30" s="4"/>
      <c r="T30" s="4">
        <v>116.4</v>
      </c>
      <c r="U30" s="5">
        <v>0.05</v>
      </c>
      <c r="V30" s="4">
        <v>111.4</v>
      </c>
      <c r="W30" s="4">
        <v>403.9</v>
      </c>
      <c r="X30" s="4">
        <v>58.7</v>
      </c>
      <c r="Y30" s="4">
        <v>243.3</v>
      </c>
      <c r="Z30" s="4">
        <v>80.099999999999994</v>
      </c>
      <c r="AA30" s="4">
        <v>11.5</v>
      </c>
      <c r="AB30" s="5">
        <v>0.11</v>
      </c>
      <c r="AC30" s="4">
        <v>99.3</v>
      </c>
    </row>
    <row r="31" spans="1:29" x14ac:dyDescent="0.25">
      <c r="A31" t="s">
        <v>43</v>
      </c>
      <c r="B31" s="4">
        <v>1499.9</v>
      </c>
      <c r="C31" s="5">
        <v>105.01</v>
      </c>
      <c r="D31" s="4">
        <v>115</v>
      </c>
      <c r="E31" s="4">
        <v>109</v>
      </c>
      <c r="F31" s="4">
        <v>29</v>
      </c>
      <c r="G31" s="4">
        <v>22</v>
      </c>
      <c r="H31" s="5">
        <v>105.02</v>
      </c>
      <c r="I31" s="6">
        <v>4.7130000000000001</v>
      </c>
      <c r="J31" s="5">
        <v>14.4</v>
      </c>
      <c r="K31" s="5"/>
      <c r="L31" s="7">
        <v>0.28570000000000001</v>
      </c>
      <c r="N31" s="4">
        <v>115.6</v>
      </c>
      <c r="O31" s="4">
        <v>111.4</v>
      </c>
      <c r="P31" s="4">
        <v>26</v>
      </c>
      <c r="Q31" s="4">
        <v>47.1</v>
      </c>
      <c r="R31" s="4">
        <v>40</v>
      </c>
      <c r="S31" s="4"/>
      <c r="T31" s="4">
        <v>116.6</v>
      </c>
      <c r="U31" s="5">
        <v>0.05</v>
      </c>
      <c r="V31" s="4">
        <v>111.4</v>
      </c>
      <c r="W31" s="4">
        <v>403.9</v>
      </c>
      <c r="X31" s="4">
        <v>58.7</v>
      </c>
      <c r="Y31" s="4">
        <v>243.4</v>
      </c>
      <c r="Z31" s="4">
        <v>79.900000000000006</v>
      </c>
      <c r="AA31" s="4">
        <v>11.5</v>
      </c>
      <c r="AB31" s="5">
        <v>0.11</v>
      </c>
      <c r="AC31" s="4">
        <v>99.3</v>
      </c>
    </row>
    <row r="32" spans="1:29" x14ac:dyDescent="0.25">
      <c r="A32" t="s">
        <v>44</v>
      </c>
      <c r="B32" s="4">
        <v>1500.1</v>
      </c>
      <c r="C32" s="5">
        <v>105</v>
      </c>
      <c r="D32" s="4">
        <v>115</v>
      </c>
      <c r="E32" s="4">
        <v>109.1</v>
      </c>
      <c r="F32" s="4">
        <v>29</v>
      </c>
      <c r="G32" s="4">
        <v>22</v>
      </c>
      <c r="H32" s="5">
        <v>105</v>
      </c>
      <c r="I32" s="6">
        <v>4.7160000000000002</v>
      </c>
      <c r="J32" s="5">
        <v>14.4</v>
      </c>
      <c r="K32" s="5"/>
      <c r="L32" s="7">
        <v>0.28589999999999999</v>
      </c>
      <c r="N32" s="4">
        <v>115.6</v>
      </c>
      <c r="O32" s="4">
        <v>111.4</v>
      </c>
      <c r="P32" s="4">
        <v>26</v>
      </c>
      <c r="Q32" s="4">
        <v>47.1</v>
      </c>
      <c r="R32" s="4">
        <v>40.1</v>
      </c>
      <c r="S32" s="4"/>
      <c r="T32" s="4">
        <v>116.7</v>
      </c>
      <c r="U32" s="5">
        <v>0.05</v>
      </c>
      <c r="V32" s="4">
        <v>111.4</v>
      </c>
      <c r="W32" s="4">
        <v>403.9</v>
      </c>
      <c r="X32" s="4">
        <v>58.7</v>
      </c>
      <c r="Y32" s="4">
        <v>243.3</v>
      </c>
      <c r="Z32" s="4">
        <v>80</v>
      </c>
      <c r="AA32" s="4">
        <v>11.5</v>
      </c>
      <c r="AB32" s="5">
        <v>0.11</v>
      </c>
      <c r="AC32" s="4">
        <v>99.3</v>
      </c>
    </row>
    <row r="33" spans="1:29" x14ac:dyDescent="0.25">
      <c r="A33" t="s">
        <v>45</v>
      </c>
      <c r="B33" s="4">
        <v>1499.9</v>
      </c>
      <c r="C33" s="5">
        <v>105.01</v>
      </c>
      <c r="D33" s="4">
        <v>115</v>
      </c>
      <c r="E33" s="4">
        <v>108.9</v>
      </c>
      <c r="F33" s="4">
        <v>29</v>
      </c>
      <c r="G33" s="4">
        <v>22</v>
      </c>
      <c r="H33" s="5">
        <v>105</v>
      </c>
      <c r="I33" s="6">
        <v>4.7130000000000001</v>
      </c>
      <c r="J33" s="5">
        <v>14.4</v>
      </c>
      <c r="K33" s="5"/>
      <c r="L33" s="7">
        <v>0.28570000000000001</v>
      </c>
      <c r="N33" s="4">
        <v>115.5</v>
      </c>
      <c r="O33" s="4">
        <v>111.3</v>
      </c>
      <c r="P33" s="4">
        <v>26</v>
      </c>
      <c r="Q33" s="4">
        <v>47.2</v>
      </c>
      <c r="R33" s="4">
        <v>40</v>
      </c>
      <c r="S33" s="4"/>
      <c r="T33" s="4">
        <v>116.1</v>
      </c>
      <c r="U33" s="5">
        <v>0.05</v>
      </c>
      <c r="V33" s="4">
        <v>111.4</v>
      </c>
      <c r="W33" s="4">
        <v>403.9</v>
      </c>
      <c r="X33" s="4">
        <v>58.6</v>
      </c>
      <c r="Y33" s="4">
        <v>243.5</v>
      </c>
      <c r="Z33" s="4">
        <v>80</v>
      </c>
      <c r="AA33" s="4">
        <v>11.5</v>
      </c>
      <c r="AB33" s="5">
        <v>0.11</v>
      </c>
      <c r="AC33" s="4">
        <v>99.3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4.7149999999999999</v>
      </c>
      <c r="J34" s="5">
        <v>14.4</v>
      </c>
      <c r="K34" s="5">
        <v>4.9999999999998934E-2</v>
      </c>
      <c r="L34" s="8">
        <v>0.28584999999999999</v>
      </c>
      <c r="N34" s="4">
        <v>115.6</v>
      </c>
      <c r="O34" s="4">
        <v>111.4</v>
      </c>
      <c r="P34" s="4">
        <v>26</v>
      </c>
      <c r="Q34" s="4">
        <v>47.1</v>
      </c>
      <c r="R34" s="4">
        <v>40</v>
      </c>
      <c r="S34" s="4">
        <v>0.10000000000000142</v>
      </c>
      <c r="T34" s="4">
        <v>116.5</v>
      </c>
      <c r="U34" s="5">
        <v>0.05</v>
      </c>
      <c r="V34" s="4">
        <v>111.4</v>
      </c>
      <c r="W34" s="4">
        <v>403.9</v>
      </c>
      <c r="X34" s="4">
        <v>58.7</v>
      </c>
      <c r="Y34" s="4">
        <v>243.4</v>
      </c>
      <c r="Z34" s="4">
        <v>80</v>
      </c>
      <c r="AA34" s="4">
        <v>11.5</v>
      </c>
      <c r="AB34" s="5">
        <v>0.11</v>
      </c>
      <c r="AC34" s="4">
        <v>99.3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1.1180339887497717E-4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3.9112611115961926E-2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695.7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104.01</v>
      </c>
      <c r="I40" s="6">
        <v>1.0409999999999999</v>
      </c>
      <c r="J40" s="5">
        <v>14.42</v>
      </c>
      <c r="K40" s="5"/>
      <c r="L40" s="7">
        <v>0.71440000000000003</v>
      </c>
      <c r="N40" s="4">
        <v>119.5</v>
      </c>
      <c r="O40" s="4">
        <v>109.9</v>
      </c>
      <c r="P40" s="4">
        <v>26</v>
      </c>
      <c r="Q40" s="4">
        <v>46.7</v>
      </c>
      <c r="R40" s="4">
        <v>40</v>
      </c>
      <c r="S40" s="4"/>
      <c r="T40" s="4">
        <v>151.69999999999999</v>
      </c>
      <c r="U40" s="5">
        <v>0.05</v>
      </c>
      <c r="V40" s="4">
        <v>112.3</v>
      </c>
      <c r="W40" s="4">
        <v>404.3</v>
      </c>
      <c r="X40" s="4">
        <v>34.6</v>
      </c>
      <c r="Y40" s="4">
        <v>138.4</v>
      </c>
      <c r="Z40" s="4">
        <v>80</v>
      </c>
      <c r="AA40" s="4">
        <v>11.5</v>
      </c>
      <c r="AB40" s="5">
        <v>7.0000000000000007E-2</v>
      </c>
      <c r="AC40" s="4">
        <v>99.6</v>
      </c>
    </row>
    <row r="41" spans="1:29" x14ac:dyDescent="0.25">
      <c r="A41" t="s">
        <v>41</v>
      </c>
      <c r="B41" s="4">
        <v>694.4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103.98</v>
      </c>
      <c r="I41" s="6">
        <v>1.0389999999999999</v>
      </c>
      <c r="J41" s="5">
        <v>14.43</v>
      </c>
      <c r="K41" s="5"/>
      <c r="L41" s="7">
        <v>0.71440000000000003</v>
      </c>
      <c r="N41" s="4">
        <v>119.5</v>
      </c>
      <c r="O41" s="4">
        <v>109.9</v>
      </c>
      <c r="P41" s="4">
        <v>26</v>
      </c>
      <c r="Q41" s="4">
        <v>46.7</v>
      </c>
      <c r="R41" s="4">
        <v>40</v>
      </c>
      <c r="S41" s="4"/>
      <c r="T41" s="4">
        <v>152</v>
      </c>
      <c r="U41" s="5">
        <v>0.05</v>
      </c>
      <c r="V41" s="4">
        <v>112.3</v>
      </c>
      <c r="W41" s="4">
        <v>404.3</v>
      </c>
      <c r="X41" s="4">
        <v>34.6</v>
      </c>
      <c r="Y41" s="4">
        <v>138.19999999999999</v>
      </c>
      <c r="Z41" s="4">
        <v>80</v>
      </c>
      <c r="AA41" s="4">
        <v>11.5</v>
      </c>
      <c r="AB41" s="5">
        <v>0.06</v>
      </c>
      <c r="AC41" s="4">
        <v>99.6</v>
      </c>
    </row>
    <row r="42" spans="1:29" x14ac:dyDescent="0.25">
      <c r="A42" t="s">
        <v>42</v>
      </c>
      <c r="B42" s="4">
        <v>695.8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103.99</v>
      </c>
      <c r="I42" s="6">
        <v>1.0389999999999999</v>
      </c>
      <c r="J42" s="5">
        <v>14.43</v>
      </c>
      <c r="K42" s="5"/>
      <c r="L42" s="7">
        <v>0.71299999999999997</v>
      </c>
      <c r="N42" s="4">
        <v>119.5</v>
      </c>
      <c r="O42" s="4">
        <v>109.9</v>
      </c>
      <c r="P42" s="4">
        <v>26</v>
      </c>
      <c r="Q42" s="4">
        <v>46.6</v>
      </c>
      <c r="R42" s="4">
        <v>40</v>
      </c>
      <c r="S42" s="4"/>
      <c r="T42" s="4">
        <v>152</v>
      </c>
      <c r="U42" s="5">
        <v>0.05</v>
      </c>
      <c r="V42" s="4">
        <v>112.3</v>
      </c>
      <c r="W42" s="4">
        <v>404.2</v>
      </c>
      <c r="X42" s="4">
        <v>34.6</v>
      </c>
      <c r="Y42" s="4">
        <v>138.30000000000001</v>
      </c>
      <c r="Z42" s="4">
        <v>80</v>
      </c>
      <c r="AA42" s="4">
        <v>11.5</v>
      </c>
      <c r="AB42" s="5">
        <v>0.03</v>
      </c>
      <c r="AC42" s="4">
        <v>99.6</v>
      </c>
    </row>
    <row r="43" spans="1:29" x14ac:dyDescent="0.25">
      <c r="A43" t="s">
        <v>43</v>
      </c>
      <c r="B43" s="4">
        <v>694.8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104.07</v>
      </c>
      <c r="I43" s="6">
        <v>1.0389999999999999</v>
      </c>
      <c r="J43" s="5">
        <v>14.43</v>
      </c>
      <c r="K43" s="5"/>
      <c r="L43" s="7">
        <v>0.71399999999999997</v>
      </c>
      <c r="N43" s="4">
        <v>119.5</v>
      </c>
      <c r="O43" s="4">
        <v>109.9</v>
      </c>
      <c r="P43" s="4">
        <v>26</v>
      </c>
      <c r="Q43" s="4">
        <v>46.6</v>
      </c>
      <c r="R43" s="4">
        <v>40</v>
      </c>
      <c r="S43" s="4"/>
      <c r="T43" s="4">
        <v>152.1</v>
      </c>
      <c r="U43" s="5">
        <v>0.05</v>
      </c>
      <c r="V43" s="4">
        <v>112.3</v>
      </c>
      <c r="W43" s="4">
        <v>404.3</v>
      </c>
      <c r="X43" s="4">
        <v>34.6</v>
      </c>
      <c r="Y43" s="4">
        <v>138.30000000000001</v>
      </c>
      <c r="Z43" s="4">
        <v>79.900000000000006</v>
      </c>
      <c r="AA43" s="4">
        <v>11.5</v>
      </c>
      <c r="AB43" s="5">
        <v>0.04</v>
      </c>
      <c r="AC43" s="4">
        <v>99.6</v>
      </c>
    </row>
    <row r="44" spans="1:29" x14ac:dyDescent="0.25">
      <c r="A44" t="s">
        <v>44</v>
      </c>
      <c r="B44" s="4">
        <v>694.5</v>
      </c>
      <c r="C44" s="5">
        <v>20</v>
      </c>
      <c r="D44" s="4">
        <v>115</v>
      </c>
      <c r="E44" s="4">
        <v>109</v>
      </c>
      <c r="F44" s="4">
        <v>28.9</v>
      </c>
      <c r="G44" s="4">
        <v>22</v>
      </c>
      <c r="H44" s="5">
        <v>104.09</v>
      </c>
      <c r="I44" s="6">
        <v>1.038</v>
      </c>
      <c r="J44" s="5">
        <v>14.43</v>
      </c>
      <c r="K44" s="5"/>
      <c r="L44" s="7">
        <v>0.71360000000000001</v>
      </c>
      <c r="N44" s="4">
        <v>119.5</v>
      </c>
      <c r="O44" s="4">
        <v>109.9</v>
      </c>
      <c r="P44" s="4">
        <v>26</v>
      </c>
      <c r="Q44" s="4">
        <v>46.6</v>
      </c>
      <c r="R44" s="4">
        <v>40</v>
      </c>
      <c r="S44" s="4"/>
      <c r="T44" s="4">
        <v>152.1</v>
      </c>
      <c r="U44" s="5">
        <v>0.05</v>
      </c>
      <c r="V44" s="4">
        <v>112.3</v>
      </c>
      <c r="W44" s="4">
        <v>404.3</v>
      </c>
      <c r="X44" s="4">
        <v>34.6</v>
      </c>
      <c r="Y44" s="4">
        <v>138.1</v>
      </c>
      <c r="Z44" s="4">
        <v>80</v>
      </c>
      <c r="AA44" s="4">
        <v>11.5</v>
      </c>
      <c r="AB44" s="5">
        <v>7.0000000000000007E-2</v>
      </c>
      <c r="AC44" s="4">
        <v>99.6</v>
      </c>
    </row>
    <row r="45" spans="1:29" x14ac:dyDescent="0.25">
      <c r="A45" t="s">
        <v>45</v>
      </c>
      <c r="B45" s="4">
        <v>695.9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103.93</v>
      </c>
      <c r="I45" s="6">
        <v>1.038</v>
      </c>
      <c r="J45" s="5">
        <v>14.43</v>
      </c>
      <c r="K45" s="5"/>
      <c r="L45" s="7">
        <v>0.71220000000000006</v>
      </c>
      <c r="N45" s="4">
        <v>119.5</v>
      </c>
      <c r="O45" s="4">
        <v>109.9</v>
      </c>
      <c r="P45" s="4">
        <v>26</v>
      </c>
      <c r="Q45" s="4">
        <v>46.7</v>
      </c>
      <c r="R45" s="4">
        <v>40</v>
      </c>
      <c r="S45" s="4"/>
      <c r="T45" s="4">
        <v>152.1</v>
      </c>
      <c r="U45" s="5">
        <v>0.05</v>
      </c>
      <c r="V45" s="4">
        <v>112.3</v>
      </c>
      <c r="W45" s="4">
        <v>404.3</v>
      </c>
      <c r="X45" s="4">
        <v>34.5</v>
      </c>
      <c r="Y45" s="4">
        <v>138.5</v>
      </c>
      <c r="Z45" s="4">
        <v>80.099999999999994</v>
      </c>
      <c r="AA45" s="4">
        <v>11.5</v>
      </c>
      <c r="AB45" s="5">
        <v>0.06</v>
      </c>
      <c r="AC45" s="4">
        <v>99.6</v>
      </c>
    </row>
    <row r="46" spans="1:29" x14ac:dyDescent="0.25">
      <c r="A46" s="3" t="s">
        <v>46</v>
      </c>
      <c r="B46" s="4">
        <v>695.2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104.01</v>
      </c>
      <c r="I46" s="6">
        <v>1.0389999999999999</v>
      </c>
      <c r="J46" s="5">
        <v>14.43</v>
      </c>
      <c r="K46" s="5">
        <v>1.9999999999999574E-2</v>
      </c>
      <c r="L46" s="8">
        <v>0.71360000000000001</v>
      </c>
      <c r="N46" s="4">
        <v>119.5</v>
      </c>
      <c r="O46" s="4">
        <v>109.9</v>
      </c>
      <c r="P46" s="4">
        <v>26</v>
      </c>
      <c r="Q46" s="4">
        <v>46.6</v>
      </c>
      <c r="R46" s="4">
        <v>40</v>
      </c>
      <c r="S46" s="4">
        <v>0.10000000000000142</v>
      </c>
      <c r="T46" s="4">
        <v>152</v>
      </c>
      <c r="U46" s="5">
        <v>0.05</v>
      </c>
      <c r="V46" s="4">
        <v>112.3</v>
      </c>
      <c r="W46" s="4">
        <v>404.3</v>
      </c>
      <c r="X46" s="4">
        <v>34.6</v>
      </c>
      <c r="Y46" s="4">
        <v>138.30000000000001</v>
      </c>
      <c r="Z46" s="4">
        <v>80</v>
      </c>
      <c r="AA46" s="4">
        <v>11.5</v>
      </c>
      <c r="AB46" s="5">
        <v>0.06</v>
      </c>
      <c r="AC46" s="4">
        <v>99.6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7.9162280580252482E-4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0.11093368915394126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694.5</v>
      </c>
      <c r="C52" s="5">
        <v>20</v>
      </c>
      <c r="D52" s="4">
        <v>35</v>
      </c>
      <c r="E52" s="4">
        <v>35</v>
      </c>
      <c r="F52" s="4">
        <v>29</v>
      </c>
      <c r="G52" s="4">
        <v>22.1</v>
      </c>
      <c r="H52" s="5">
        <v>104.07</v>
      </c>
      <c r="I52" s="6">
        <v>1.288</v>
      </c>
      <c r="J52" s="5">
        <v>14.44</v>
      </c>
      <c r="K52" s="5"/>
      <c r="L52" s="7">
        <v>0.88549999999999995</v>
      </c>
      <c r="N52" s="4">
        <v>32.9</v>
      </c>
      <c r="O52" s="4">
        <v>36.1</v>
      </c>
      <c r="P52" s="4">
        <v>26.1</v>
      </c>
      <c r="Q52" s="4">
        <v>46.8</v>
      </c>
      <c r="R52" s="4">
        <v>40</v>
      </c>
      <c r="T52" s="4">
        <v>32.299999999999997</v>
      </c>
      <c r="U52" s="5">
        <v>0.05</v>
      </c>
      <c r="V52" s="4">
        <v>112.1</v>
      </c>
      <c r="W52" s="4">
        <v>404.2</v>
      </c>
      <c r="X52" s="4">
        <v>36.1</v>
      </c>
      <c r="Y52" s="4">
        <v>522.9</v>
      </c>
      <c r="Z52" s="4">
        <v>80.099999999999994</v>
      </c>
      <c r="AA52" s="4">
        <v>11.5</v>
      </c>
      <c r="AB52" s="5">
        <v>0.09</v>
      </c>
      <c r="AC52" s="4">
        <v>99.8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104.05</v>
      </c>
      <c r="I53" s="6">
        <v>1.286</v>
      </c>
      <c r="J53" s="5">
        <v>14.44</v>
      </c>
      <c r="K53" s="5"/>
      <c r="L53" s="7">
        <v>0.88349999999999995</v>
      </c>
      <c r="N53" s="4">
        <v>32.9</v>
      </c>
      <c r="O53" s="4">
        <v>36.1</v>
      </c>
      <c r="P53" s="4">
        <v>26</v>
      </c>
      <c r="Q53" s="4">
        <v>46.8</v>
      </c>
      <c r="R53" s="4">
        <v>40</v>
      </c>
      <c r="T53" s="4">
        <v>32.299999999999997</v>
      </c>
      <c r="U53" s="5">
        <v>0.05</v>
      </c>
      <c r="V53" s="4">
        <v>112.1</v>
      </c>
      <c r="W53" s="4">
        <v>404.2</v>
      </c>
      <c r="X53" s="4">
        <v>36</v>
      </c>
      <c r="Y53" s="4">
        <v>522.79999999999995</v>
      </c>
      <c r="Z53" s="4">
        <v>79.900000000000006</v>
      </c>
      <c r="AA53" s="4">
        <v>11.6</v>
      </c>
      <c r="AB53" s="5">
        <v>0.09</v>
      </c>
      <c r="AC53" s="4">
        <v>99.8</v>
      </c>
    </row>
    <row r="54" spans="1:29" x14ac:dyDescent="0.25">
      <c r="A54" t="s">
        <v>42</v>
      </c>
      <c r="B54" s="4">
        <v>695.2</v>
      </c>
      <c r="C54" s="5">
        <v>20</v>
      </c>
      <c r="D54" s="4">
        <v>35</v>
      </c>
      <c r="E54" s="4">
        <v>35</v>
      </c>
      <c r="F54" s="4">
        <v>29</v>
      </c>
      <c r="G54" s="4">
        <v>21.9</v>
      </c>
      <c r="H54" s="5">
        <v>104.04</v>
      </c>
      <c r="I54" s="6">
        <v>1.282</v>
      </c>
      <c r="J54" s="5">
        <v>14.44</v>
      </c>
      <c r="K54" s="5"/>
      <c r="L54" s="7">
        <v>0.88049999999999995</v>
      </c>
      <c r="N54" s="4">
        <v>33</v>
      </c>
      <c r="O54" s="4">
        <v>36.1</v>
      </c>
      <c r="P54" s="4">
        <v>26</v>
      </c>
      <c r="Q54" s="4">
        <v>46.7</v>
      </c>
      <c r="R54" s="4">
        <v>40</v>
      </c>
      <c r="T54" s="4">
        <v>32.299999999999997</v>
      </c>
      <c r="U54" s="5">
        <v>0.05</v>
      </c>
      <c r="V54" s="4">
        <v>112.1</v>
      </c>
      <c r="W54" s="4">
        <v>404.3</v>
      </c>
      <c r="X54" s="4">
        <v>36</v>
      </c>
      <c r="Y54" s="4">
        <v>522.70000000000005</v>
      </c>
      <c r="Z54" s="4">
        <v>80</v>
      </c>
      <c r="AA54" s="4">
        <v>11.5</v>
      </c>
      <c r="AB54" s="5">
        <v>0.09</v>
      </c>
      <c r="AC54" s="4">
        <v>99.8</v>
      </c>
    </row>
    <row r="55" spans="1:29" x14ac:dyDescent="0.25">
      <c r="A55" t="s">
        <v>43</v>
      </c>
      <c r="B55" s="4">
        <v>694.9</v>
      </c>
      <c r="C55" s="5">
        <v>20</v>
      </c>
      <c r="D55" s="4">
        <v>35</v>
      </c>
      <c r="E55" s="4">
        <v>35</v>
      </c>
      <c r="F55" s="4">
        <v>29</v>
      </c>
      <c r="G55" s="4">
        <v>21.9</v>
      </c>
      <c r="H55" s="5">
        <v>104</v>
      </c>
      <c r="I55" s="6">
        <v>1.2809999999999999</v>
      </c>
      <c r="J55" s="5">
        <v>14.44</v>
      </c>
      <c r="K55" s="5"/>
      <c r="L55" s="7">
        <v>0.88019999999999998</v>
      </c>
      <c r="N55" s="4">
        <v>33</v>
      </c>
      <c r="O55" s="4">
        <v>36.1</v>
      </c>
      <c r="P55" s="4">
        <v>26</v>
      </c>
      <c r="Q55" s="4">
        <v>46.7</v>
      </c>
      <c r="R55" s="4">
        <v>40</v>
      </c>
      <c r="T55" s="4">
        <v>32.4</v>
      </c>
      <c r="U55" s="5">
        <v>0.05</v>
      </c>
      <c r="V55" s="4">
        <v>112.1</v>
      </c>
      <c r="W55" s="4">
        <v>404.2</v>
      </c>
      <c r="X55" s="4">
        <v>36</v>
      </c>
      <c r="Y55" s="4">
        <v>522.5</v>
      </c>
      <c r="Z55" s="4">
        <v>80</v>
      </c>
      <c r="AA55" s="4">
        <v>11.4</v>
      </c>
      <c r="AB55" s="5">
        <v>7.0000000000000007E-2</v>
      </c>
      <c r="AC55" s="4">
        <v>99.8</v>
      </c>
    </row>
    <row r="56" spans="1:29" x14ac:dyDescent="0.25">
      <c r="A56" t="s">
        <v>44</v>
      </c>
      <c r="B56" s="4">
        <v>695.1</v>
      </c>
      <c r="C56" s="5">
        <v>20</v>
      </c>
      <c r="D56" s="4">
        <v>35</v>
      </c>
      <c r="E56" s="4">
        <v>35</v>
      </c>
      <c r="F56" s="4">
        <v>29.1</v>
      </c>
      <c r="G56" s="4">
        <v>22.1</v>
      </c>
      <c r="H56" s="5">
        <v>103.99</v>
      </c>
      <c r="I56" s="6">
        <v>1.2789999999999999</v>
      </c>
      <c r="J56" s="5">
        <v>14.44</v>
      </c>
      <c r="K56" s="5"/>
      <c r="L56" s="7">
        <v>0.87849999999999995</v>
      </c>
      <c r="N56" s="4">
        <v>32.9</v>
      </c>
      <c r="O56" s="4">
        <v>36.1</v>
      </c>
      <c r="P56" s="4">
        <v>26</v>
      </c>
      <c r="Q56" s="4">
        <v>46.7</v>
      </c>
      <c r="R56" s="4">
        <v>40.1</v>
      </c>
      <c r="T56" s="4">
        <v>32.200000000000003</v>
      </c>
      <c r="U56" s="5">
        <v>0.05</v>
      </c>
      <c r="V56" s="4">
        <v>112.1</v>
      </c>
      <c r="W56" s="4">
        <v>404.2</v>
      </c>
      <c r="X56" s="4">
        <v>36</v>
      </c>
      <c r="Y56" s="4">
        <v>522.5</v>
      </c>
      <c r="Z56" s="4">
        <v>80.099999999999994</v>
      </c>
      <c r="AA56" s="4">
        <v>11.4</v>
      </c>
      <c r="AB56" s="5">
        <v>0.09</v>
      </c>
      <c r="AC56" s="4">
        <v>99.8</v>
      </c>
    </row>
    <row r="57" spans="1:29" x14ac:dyDescent="0.25">
      <c r="A57" t="s">
        <v>45</v>
      </c>
      <c r="B57" s="4">
        <v>695.2</v>
      </c>
      <c r="C57" s="5">
        <v>20</v>
      </c>
      <c r="D57" s="4">
        <v>35</v>
      </c>
      <c r="E57" s="4">
        <v>35</v>
      </c>
      <c r="F57" s="4">
        <v>29</v>
      </c>
      <c r="G57" s="4">
        <v>22.2</v>
      </c>
      <c r="H57" s="5">
        <v>104.02</v>
      </c>
      <c r="I57" s="6">
        <v>1.288</v>
      </c>
      <c r="J57" s="5">
        <v>14.44</v>
      </c>
      <c r="K57" s="5"/>
      <c r="L57" s="7">
        <v>0.88460000000000005</v>
      </c>
      <c r="N57" s="4">
        <v>32.9</v>
      </c>
      <c r="O57" s="4">
        <v>36.1</v>
      </c>
      <c r="P57" s="4">
        <v>26</v>
      </c>
      <c r="Q57" s="4">
        <v>46.8</v>
      </c>
      <c r="R57" s="4">
        <v>40</v>
      </c>
      <c r="T57" s="4">
        <v>32.200000000000003</v>
      </c>
      <c r="U57" s="5">
        <v>0.05</v>
      </c>
      <c r="V57" s="4">
        <v>112.1</v>
      </c>
      <c r="W57" s="4">
        <v>404.2</v>
      </c>
      <c r="X57" s="4">
        <v>36.1</v>
      </c>
      <c r="Y57" s="4">
        <v>522.5</v>
      </c>
      <c r="Z57" s="4">
        <v>80</v>
      </c>
      <c r="AA57" s="4">
        <v>11.4</v>
      </c>
      <c r="AB57" s="5">
        <v>0.11</v>
      </c>
      <c r="AC57" s="4">
        <v>99.8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104.03</v>
      </c>
      <c r="I58" s="6">
        <v>1.284</v>
      </c>
      <c r="J58" s="5">
        <v>14.44</v>
      </c>
      <c r="K58" s="5">
        <v>9.9999999999997868E-3</v>
      </c>
      <c r="L58" s="8">
        <v>0.88212999999999997</v>
      </c>
      <c r="N58" s="4">
        <v>32.9</v>
      </c>
      <c r="O58" s="4">
        <v>36.1</v>
      </c>
      <c r="P58" s="4">
        <v>26</v>
      </c>
      <c r="Q58" s="4">
        <v>46.8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112.1</v>
      </c>
      <c r="W58" s="4">
        <v>404.2</v>
      </c>
      <c r="X58" s="4">
        <v>36</v>
      </c>
      <c r="Y58" s="4">
        <v>522.6</v>
      </c>
      <c r="Z58" s="4">
        <v>80</v>
      </c>
      <c r="AA58" s="4">
        <v>11.5</v>
      </c>
      <c r="AB58" s="5">
        <v>0.09</v>
      </c>
      <c r="AC58" s="4">
        <v>99.8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2.5460208605237889E-3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0.28862195600691382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694.7</v>
      </c>
      <c r="C64" s="5">
        <v>40</v>
      </c>
      <c r="D64" s="4">
        <v>115</v>
      </c>
      <c r="E64" s="4">
        <v>109</v>
      </c>
      <c r="F64" s="4">
        <v>29</v>
      </c>
      <c r="G64" s="4">
        <v>21.9</v>
      </c>
      <c r="H64" s="5">
        <v>104.03</v>
      </c>
      <c r="I64" s="6">
        <v>1.306</v>
      </c>
      <c r="J64" s="5">
        <v>14.42</v>
      </c>
      <c r="K64" s="5"/>
      <c r="L64" s="7">
        <v>0.44879999999999998</v>
      </c>
      <c r="N64" s="4">
        <v>119.5</v>
      </c>
      <c r="O64" s="4">
        <v>110</v>
      </c>
      <c r="P64" s="4">
        <v>26</v>
      </c>
      <c r="Q64" s="4">
        <v>46</v>
      </c>
      <c r="R64" s="4">
        <v>40</v>
      </c>
      <c r="T64" s="4">
        <v>151.69999999999999</v>
      </c>
      <c r="U64" s="5">
        <v>0.05</v>
      </c>
      <c r="V64" s="4">
        <v>112.2</v>
      </c>
      <c r="W64" s="4">
        <v>404.3</v>
      </c>
      <c r="X64" s="4">
        <v>41.2</v>
      </c>
      <c r="Y64" s="4">
        <v>134.9</v>
      </c>
      <c r="Z64" s="4">
        <v>80.099999999999994</v>
      </c>
      <c r="AA64" s="4">
        <v>11.4</v>
      </c>
      <c r="AB64" s="5">
        <v>0.09</v>
      </c>
      <c r="AC64" s="4">
        <v>99.9</v>
      </c>
    </row>
    <row r="65" spans="1:29" x14ac:dyDescent="0.25">
      <c r="A65" t="s">
        <v>41</v>
      </c>
      <c r="B65" s="4">
        <v>695.1</v>
      </c>
      <c r="C65" s="5">
        <v>40</v>
      </c>
      <c r="D65" s="4">
        <v>115</v>
      </c>
      <c r="E65" s="4">
        <v>109</v>
      </c>
      <c r="F65" s="4">
        <v>29.1</v>
      </c>
      <c r="G65" s="4">
        <v>22</v>
      </c>
      <c r="H65" s="5">
        <v>103.95</v>
      </c>
      <c r="I65" s="6">
        <v>1.3080000000000001</v>
      </c>
      <c r="J65" s="5">
        <v>14.41</v>
      </c>
      <c r="K65" s="5"/>
      <c r="L65" s="7">
        <v>0.44919999999999999</v>
      </c>
      <c r="N65" s="4">
        <v>119.5</v>
      </c>
      <c r="O65" s="4">
        <v>110</v>
      </c>
      <c r="P65" s="4">
        <v>26</v>
      </c>
      <c r="Q65" s="4">
        <v>45.9</v>
      </c>
      <c r="R65" s="4">
        <v>40</v>
      </c>
      <c r="T65" s="4">
        <v>151.9</v>
      </c>
      <c r="U65" s="5">
        <v>0.05</v>
      </c>
      <c r="V65" s="4">
        <v>112.2</v>
      </c>
      <c r="W65" s="4">
        <v>404.3</v>
      </c>
      <c r="X65" s="4">
        <v>41.3</v>
      </c>
      <c r="Y65" s="4">
        <v>135</v>
      </c>
      <c r="Z65" s="4">
        <v>80.099999999999994</v>
      </c>
      <c r="AA65" s="4">
        <v>11.4</v>
      </c>
      <c r="AB65" s="5">
        <v>0.09</v>
      </c>
      <c r="AC65" s="4">
        <v>99.9</v>
      </c>
    </row>
    <row r="66" spans="1:29" x14ac:dyDescent="0.25">
      <c r="A66" t="s">
        <v>42</v>
      </c>
      <c r="B66" s="4">
        <v>695.2</v>
      </c>
      <c r="C66" s="5">
        <v>40</v>
      </c>
      <c r="D66" s="4">
        <v>115</v>
      </c>
      <c r="E66" s="4">
        <v>109</v>
      </c>
      <c r="F66" s="4">
        <v>29</v>
      </c>
      <c r="G66" s="4">
        <v>22</v>
      </c>
      <c r="H66" s="5">
        <v>103.95</v>
      </c>
      <c r="I66" s="6">
        <v>1.31</v>
      </c>
      <c r="J66" s="5">
        <v>14.42</v>
      </c>
      <c r="K66" s="5"/>
      <c r="L66" s="7">
        <v>0.44990000000000002</v>
      </c>
      <c r="N66" s="4">
        <v>119.5</v>
      </c>
      <c r="O66" s="4">
        <v>110</v>
      </c>
      <c r="P66" s="4">
        <v>26</v>
      </c>
      <c r="Q66" s="4">
        <v>45.9</v>
      </c>
      <c r="R66" s="4">
        <v>40</v>
      </c>
      <c r="T66" s="4">
        <v>151.5</v>
      </c>
      <c r="U66" s="5">
        <v>0.05</v>
      </c>
      <c r="V66" s="4">
        <v>112.2</v>
      </c>
      <c r="W66" s="4">
        <v>404.3</v>
      </c>
      <c r="X66" s="4">
        <v>41.3</v>
      </c>
      <c r="Y66" s="4">
        <v>135.19999999999999</v>
      </c>
      <c r="Z66" s="4">
        <v>79.900000000000006</v>
      </c>
      <c r="AA66" s="4">
        <v>11.4</v>
      </c>
      <c r="AB66" s="5">
        <v>0.1</v>
      </c>
      <c r="AC66" s="4">
        <v>99.9</v>
      </c>
    </row>
    <row r="67" spans="1:29" x14ac:dyDescent="0.25">
      <c r="A67" t="s">
        <v>43</v>
      </c>
      <c r="B67" s="4">
        <v>694.9</v>
      </c>
      <c r="C67" s="5">
        <v>40</v>
      </c>
      <c r="D67" s="4">
        <v>115</v>
      </c>
      <c r="E67" s="4">
        <v>109</v>
      </c>
      <c r="F67" s="4">
        <v>29</v>
      </c>
      <c r="G67" s="4">
        <v>22</v>
      </c>
      <c r="H67" s="5">
        <v>103.97</v>
      </c>
      <c r="I67" s="6">
        <v>1.31</v>
      </c>
      <c r="J67" s="5">
        <v>14.42</v>
      </c>
      <c r="K67" s="5"/>
      <c r="L67" s="7">
        <v>0.45</v>
      </c>
      <c r="N67" s="4">
        <v>119.6</v>
      </c>
      <c r="O67" s="4">
        <v>110</v>
      </c>
      <c r="P67" s="4">
        <v>26</v>
      </c>
      <c r="Q67" s="4">
        <v>45.9</v>
      </c>
      <c r="R67" s="4">
        <v>40</v>
      </c>
      <c r="T67" s="4">
        <v>151.80000000000001</v>
      </c>
      <c r="U67" s="5">
        <v>0.05</v>
      </c>
      <c r="V67" s="4">
        <v>112.2</v>
      </c>
      <c r="W67" s="4">
        <v>404.3</v>
      </c>
      <c r="X67" s="4">
        <v>41.3</v>
      </c>
      <c r="Y67" s="4">
        <v>135.19999999999999</v>
      </c>
      <c r="Z67" s="4">
        <v>80</v>
      </c>
      <c r="AA67" s="4">
        <v>11.5</v>
      </c>
      <c r="AB67" s="5">
        <v>0.09</v>
      </c>
      <c r="AC67" s="4">
        <v>99.9</v>
      </c>
    </row>
    <row r="68" spans="1:29" x14ac:dyDescent="0.25">
      <c r="A68" t="s">
        <v>44</v>
      </c>
      <c r="B68" s="4">
        <v>695.3</v>
      </c>
      <c r="C68" s="5">
        <v>40</v>
      </c>
      <c r="D68" s="4">
        <v>115</v>
      </c>
      <c r="E68" s="4">
        <v>109</v>
      </c>
      <c r="F68" s="4">
        <v>28.9</v>
      </c>
      <c r="G68" s="4">
        <v>22</v>
      </c>
      <c r="H68" s="5">
        <v>103.97</v>
      </c>
      <c r="I68" s="6">
        <v>1.3140000000000001</v>
      </c>
      <c r="J68" s="5">
        <v>14.41</v>
      </c>
      <c r="K68" s="5"/>
      <c r="L68" s="7">
        <v>0.45119999999999999</v>
      </c>
      <c r="N68" s="4">
        <v>119.6</v>
      </c>
      <c r="O68" s="4">
        <v>110</v>
      </c>
      <c r="P68" s="4">
        <v>26</v>
      </c>
      <c r="Q68" s="4">
        <v>45.8</v>
      </c>
      <c r="R68" s="4">
        <v>40</v>
      </c>
      <c r="T68" s="4">
        <v>152.69999999999999</v>
      </c>
      <c r="U68" s="5">
        <v>0.05</v>
      </c>
      <c r="V68" s="4">
        <v>112.2</v>
      </c>
      <c r="W68" s="4">
        <v>404.3</v>
      </c>
      <c r="X68" s="4">
        <v>41.3</v>
      </c>
      <c r="Y68" s="4">
        <v>135.19999999999999</v>
      </c>
      <c r="Z68" s="4">
        <v>80</v>
      </c>
      <c r="AA68" s="4">
        <v>11.4</v>
      </c>
      <c r="AB68" s="5">
        <v>0.1</v>
      </c>
      <c r="AC68" s="4">
        <v>99.9</v>
      </c>
    </row>
    <row r="69" spans="1:29" x14ac:dyDescent="0.25">
      <c r="A69" t="s">
        <v>45</v>
      </c>
      <c r="B69" s="4">
        <v>695.2</v>
      </c>
      <c r="C69" s="5">
        <v>40</v>
      </c>
      <c r="D69" s="4">
        <v>115</v>
      </c>
      <c r="E69" s="4">
        <v>109</v>
      </c>
      <c r="F69" s="4">
        <v>29</v>
      </c>
      <c r="G69" s="4">
        <v>21.9</v>
      </c>
      <c r="H69" s="5">
        <v>103.96</v>
      </c>
      <c r="I69" s="6">
        <v>1.3080000000000001</v>
      </c>
      <c r="J69" s="5">
        <v>14.41</v>
      </c>
      <c r="K69" s="5"/>
      <c r="L69" s="7">
        <v>0.44919999999999999</v>
      </c>
      <c r="N69" s="4">
        <v>119.6</v>
      </c>
      <c r="O69" s="4">
        <v>110</v>
      </c>
      <c r="P69" s="4">
        <v>26</v>
      </c>
      <c r="Q69" s="4">
        <v>45.8</v>
      </c>
      <c r="R69" s="4">
        <v>40</v>
      </c>
      <c r="T69" s="4">
        <v>151.9</v>
      </c>
      <c r="U69" s="5">
        <v>0.05</v>
      </c>
      <c r="V69" s="4">
        <v>112.2</v>
      </c>
      <c r="W69" s="4">
        <v>404.3</v>
      </c>
      <c r="X69" s="4">
        <v>41.3</v>
      </c>
      <c r="Y69" s="4">
        <v>135.30000000000001</v>
      </c>
      <c r="Z69" s="4">
        <v>79.900000000000006</v>
      </c>
      <c r="AA69" s="4">
        <v>11.4</v>
      </c>
      <c r="AB69" s="5">
        <v>0.09</v>
      </c>
      <c r="AC69" s="4">
        <v>99.9</v>
      </c>
    </row>
    <row r="70" spans="1:29" x14ac:dyDescent="0.25">
      <c r="A70" s="3" t="s">
        <v>46</v>
      </c>
      <c r="B70" s="4">
        <v>695.1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103.97</v>
      </c>
      <c r="I70" s="6">
        <v>1.3089999999999999</v>
      </c>
      <c r="J70" s="5">
        <v>14.42</v>
      </c>
      <c r="K70" s="5">
        <v>2.9999999999999361E-2</v>
      </c>
      <c r="L70" s="8">
        <v>0.44972000000000001</v>
      </c>
      <c r="N70" s="4">
        <v>119.6</v>
      </c>
      <c r="O70" s="4">
        <v>110</v>
      </c>
      <c r="P70" s="4">
        <v>26</v>
      </c>
      <c r="Q70" s="4">
        <v>45.9</v>
      </c>
      <c r="R70" s="4">
        <v>40</v>
      </c>
      <c r="S70" s="4">
        <v>0.10000000000000142</v>
      </c>
      <c r="T70" s="4">
        <v>151.9</v>
      </c>
      <c r="U70" s="5">
        <v>0.05</v>
      </c>
      <c r="V70" s="4">
        <v>112.2</v>
      </c>
      <c r="W70" s="4">
        <v>404.3</v>
      </c>
      <c r="X70" s="4">
        <v>41.3</v>
      </c>
      <c r="Y70" s="4">
        <v>135.1</v>
      </c>
      <c r="Z70" s="4">
        <v>80</v>
      </c>
      <c r="AA70" s="4">
        <v>11.4</v>
      </c>
      <c r="AB70" s="5">
        <v>0.09</v>
      </c>
      <c r="AC70" s="4">
        <v>99.9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7.8404223242261055E-4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0.17434008548043461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0.28132000000000001</v>
      </c>
      <c r="C78" s="16">
        <v>3.1904147158241566E-2</v>
      </c>
      <c r="D78" s="10">
        <v>0.5</v>
      </c>
      <c r="E78" s="10">
        <v>21.99</v>
      </c>
      <c r="F78" s="17">
        <v>0.3</v>
      </c>
      <c r="G78" s="71">
        <v>0.92793401999999992</v>
      </c>
      <c r="H78" s="72"/>
      <c r="I78" s="71">
        <v>3.0931134</v>
      </c>
      <c r="J78" s="72"/>
    </row>
    <row r="79" spans="1:29" x14ac:dyDescent="0.25">
      <c r="A79" s="10" t="s">
        <v>49</v>
      </c>
      <c r="B79" s="15">
        <v>0.29337999999999997</v>
      </c>
      <c r="C79" s="16">
        <v>3.6375600685300886E-2</v>
      </c>
      <c r="D79" s="10">
        <v>0.5</v>
      </c>
      <c r="E79" s="10">
        <v>21.99</v>
      </c>
      <c r="F79" s="17">
        <v>3.2000000000000001E-2</v>
      </c>
      <c r="G79" s="71">
        <v>0.1032228192</v>
      </c>
      <c r="H79" s="72"/>
      <c r="I79" s="71">
        <v>3.2257130999999997</v>
      </c>
      <c r="J79" s="72"/>
    </row>
    <row r="80" spans="1:29" x14ac:dyDescent="0.25">
      <c r="A80" s="10" t="s">
        <v>50</v>
      </c>
      <c r="B80" s="15">
        <v>0.28584999999999999</v>
      </c>
      <c r="C80" s="16">
        <v>3.9112611115961926E-2</v>
      </c>
      <c r="D80" s="10">
        <v>0.5</v>
      </c>
      <c r="E80" s="10">
        <v>16.489999999999998</v>
      </c>
      <c r="F80" s="17">
        <v>0.31</v>
      </c>
      <c r="G80" s="71">
        <v>0.7306183074999999</v>
      </c>
      <c r="H80" s="72"/>
      <c r="I80" s="71">
        <v>2.3568332499999998</v>
      </c>
      <c r="J80" s="72"/>
    </row>
    <row r="81" spans="1:10" x14ac:dyDescent="0.25">
      <c r="A81" s="10" t="s">
        <v>51</v>
      </c>
      <c r="B81" s="15">
        <v>0.71360000000000001</v>
      </c>
      <c r="C81" s="16">
        <v>0.11093368915394126</v>
      </c>
      <c r="D81" s="10">
        <v>0.5</v>
      </c>
      <c r="E81" s="10">
        <v>1.46</v>
      </c>
      <c r="F81" s="17">
        <v>0.17399999999999999</v>
      </c>
      <c r="G81" s="71">
        <v>9.0641471999999987E-2</v>
      </c>
      <c r="H81" s="72"/>
      <c r="I81" s="71">
        <v>0.52092799999999995</v>
      </c>
      <c r="J81" s="72"/>
    </row>
    <row r="82" spans="1:10" x14ac:dyDescent="0.25">
      <c r="A82" s="10" t="s">
        <v>52</v>
      </c>
      <c r="B82" s="15">
        <v>0.88212999999999997</v>
      </c>
      <c r="C82" s="16">
        <v>0.28862195600691382</v>
      </c>
      <c r="D82" s="10">
        <v>0.5</v>
      </c>
      <c r="E82" s="10">
        <v>1.46</v>
      </c>
      <c r="F82" s="17">
        <v>1.0999999999999999E-2</v>
      </c>
      <c r="G82" s="71">
        <v>7.0835038999999995E-3</v>
      </c>
      <c r="H82" s="72"/>
      <c r="I82" s="71">
        <v>0.6439549</v>
      </c>
      <c r="J82" s="72"/>
    </row>
    <row r="83" spans="1:10" x14ac:dyDescent="0.25">
      <c r="A83" s="10" t="s">
        <v>53</v>
      </c>
      <c r="B83" s="15">
        <v>0.44972000000000001</v>
      </c>
      <c r="C83" s="16">
        <v>0.17434008548043461</v>
      </c>
      <c r="D83" s="10">
        <v>0.5</v>
      </c>
      <c r="E83" s="10">
        <v>2.91</v>
      </c>
      <c r="F83" s="17">
        <v>0.17199999999999999</v>
      </c>
      <c r="G83" s="71">
        <v>0.11254692719999999</v>
      </c>
      <c r="H83" s="72"/>
      <c r="I83" s="71">
        <v>0.6543426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1.9720470497999996</v>
      </c>
      <c r="H84" s="19"/>
      <c r="I84" s="18">
        <v>10.494885249999999</v>
      </c>
      <c r="J84" s="20"/>
    </row>
    <row r="86" spans="1:10" x14ac:dyDescent="0.25">
      <c r="A86" t="s">
        <v>80</v>
      </c>
      <c r="G86" s="5">
        <v>0.18642469461074712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7D64-2FC7-4159-8C9F-BFB25821494F}">
  <dimension ref="A1:AC86"/>
  <sheetViews>
    <sheetView topLeftCell="A55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2000.1</v>
      </c>
      <c r="C4" s="5">
        <v>105.01</v>
      </c>
      <c r="D4" s="4">
        <v>114.9</v>
      </c>
      <c r="E4" s="4">
        <v>109</v>
      </c>
      <c r="F4" s="4">
        <v>29</v>
      </c>
      <c r="G4" s="4">
        <v>22</v>
      </c>
      <c r="H4" s="5">
        <v>105</v>
      </c>
      <c r="I4" s="6">
        <v>6.1749999999999998</v>
      </c>
      <c r="J4" s="5">
        <v>14.39</v>
      </c>
      <c r="K4" s="5"/>
      <c r="L4" s="7">
        <v>0.28079999999999999</v>
      </c>
      <c r="N4" s="4">
        <v>113.3</v>
      </c>
      <c r="O4" s="4">
        <v>111.6</v>
      </c>
      <c r="P4" s="4">
        <v>26</v>
      </c>
      <c r="Q4" s="4">
        <v>47.2</v>
      </c>
      <c r="R4" s="4">
        <v>40</v>
      </c>
      <c r="S4" s="4"/>
      <c r="T4" s="4">
        <v>112.7</v>
      </c>
      <c r="U4" s="5">
        <v>0.05</v>
      </c>
      <c r="V4" s="4">
        <v>109.6</v>
      </c>
      <c r="W4" s="4">
        <v>403.6</v>
      </c>
      <c r="X4" s="4">
        <v>57.1</v>
      </c>
      <c r="Y4" s="4">
        <v>265.5</v>
      </c>
      <c r="Z4" s="4">
        <v>80</v>
      </c>
      <c r="AA4" s="4">
        <v>11.3</v>
      </c>
      <c r="AB4" s="5">
        <v>0.1</v>
      </c>
      <c r="AC4" s="4">
        <v>100.5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109</v>
      </c>
      <c r="F5" s="4">
        <v>29</v>
      </c>
      <c r="G5" s="4">
        <v>22</v>
      </c>
      <c r="H5" s="5">
        <v>105</v>
      </c>
      <c r="I5" s="6">
        <v>6.1680000000000001</v>
      </c>
      <c r="J5" s="5">
        <v>14.39</v>
      </c>
      <c r="K5" s="5"/>
      <c r="L5" s="7">
        <v>0.28050000000000003</v>
      </c>
      <c r="N5" s="4">
        <v>113.5</v>
      </c>
      <c r="O5" s="4">
        <v>111.6</v>
      </c>
      <c r="P5" s="4">
        <v>26</v>
      </c>
      <c r="Q5" s="4">
        <v>47.2</v>
      </c>
      <c r="R5" s="4">
        <v>40</v>
      </c>
      <c r="S5" s="4"/>
      <c r="T5" s="4">
        <v>112.8</v>
      </c>
      <c r="U5" s="5">
        <v>0.05</v>
      </c>
      <c r="V5" s="4">
        <v>109.6</v>
      </c>
      <c r="W5" s="4">
        <v>403.6</v>
      </c>
      <c r="X5" s="4">
        <v>57.1</v>
      </c>
      <c r="Y5" s="4">
        <v>265.39999999999998</v>
      </c>
      <c r="Z5" s="4">
        <v>79.900000000000006</v>
      </c>
      <c r="AA5" s="4">
        <v>11.4</v>
      </c>
      <c r="AB5" s="5">
        <v>0.1</v>
      </c>
      <c r="AC5" s="4">
        <v>100.5</v>
      </c>
    </row>
    <row r="6" spans="1:29" x14ac:dyDescent="0.25">
      <c r="A6" t="s">
        <v>42</v>
      </c>
      <c r="B6" s="4">
        <v>2000.1</v>
      </c>
      <c r="C6" s="5">
        <v>104.99</v>
      </c>
      <c r="D6" s="4">
        <v>115.1</v>
      </c>
      <c r="E6" s="4">
        <v>109</v>
      </c>
      <c r="F6" s="4">
        <v>29</v>
      </c>
      <c r="G6" s="4">
        <v>22</v>
      </c>
      <c r="H6" s="5">
        <v>104.99</v>
      </c>
      <c r="I6" s="6">
        <v>6.1760000000000002</v>
      </c>
      <c r="J6" s="5">
        <v>14.39</v>
      </c>
      <c r="K6" s="5"/>
      <c r="L6" s="7">
        <v>0.28089999999999998</v>
      </c>
      <c r="N6" s="4">
        <v>113.5</v>
      </c>
      <c r="O6" s="4">
        <v>111.6</v>
      </c>
      <c r="P6" s="4">
        <v>25.9</v>
      </c>
      <c r="Q6" s="4">
        <v>47.3</v>
      </c>
      <c r="R6" s="4">
        <v>40</v>
      </c>
      <c r="S6" s="4"/>
      <c r="T6" s="4">
        <v>112.9</v>
      </c>
      <c r="U6" s="5">
        <v>0.05</v>
      </c>
      <c r="V6" s="4">
        <v>109.6</v>
      </c>
      <c r="W6" s="4">
        <v>403.6</v>
      </c>
      <c r="X6" s="4">
        <v>57.1</v>
      </c>
      <c r="Y6" s="4">
        <v>265.2</v>
      </c>
      <c r="Z6" s="4">
        <v>80</v>
      </c>
      <c r="AA6" s="4">
        <v>11.3</v>
      </c>
      <c r="AB6" s="5">
        <v>0.1</v>
      </c>
      <c r="AC6" s="4">
        <v>100.5</v>
      </c>
    </row>
    <row r="7" spans="1:29" x14ac:dyDescent="0.25">
      <c r="A7" t="s">
        <v>43</v>
      </c>
      <c r="B7" s="4">
        <v>2000.1</v>
      </c>
      <c r="C7" s="5">
        <v>104.99</v>
      </c>
      <c r="D7" s="4">
        <v>114.9</v>
      </c>
      <c r="E7" s="4">
        <v>109</v>
      </c>
      <c r="F7" s="4">
        <v>29</v>
      </c>
      <c r="G7" s="4">
        <v>21.9</v>
      </c>
      <c r="H7" s="5">
        <v>105</v>
      </c>
      <c r="I7" s="6">
        <v>6.1689999999999996</v>
      </c>
      <c r="J7" s="5">
        <v>14.39</v>
      </c>
      <c r="K7" s="5"/>
      <c r="L7" s="7">
        <v>0.28050000000000003</v>
      </c>
      <c r="N7" s="4">
        <v>113.3</v>
      </c>
      <c r="O7" s="4">
        <v>111.6</v>
      </c>
      <c r="P7" s="4">
        <v>26</v>
      </c>
      <c r="Q7" s="4">
        <v>47.3</v>
      </c>
      <c r="R7" s="4">
        <v>40.1</v>
      </c>
      <c r="S7" s="4"/>
      <c r="T7" s="4">
        <v>112.6</v>
      </c>
      <c r="U7" s="5">
        <v>0.05</v>
      </c>
      <c r="V7" s="4">
        <v>109.6</v>
      </c>
      <c r="W7" s="4">
        <v>403.5</v>
      </c>
      <c r="X7" s="4">
        <v>57.1</v>
      </c>
      <c r="Y7" s="4">
        <v>265.39999999999998</v>
      </c>
      <c r="Z7" s="4">
        <v>80.099999999999994</v>
      </c>
      <c r="AA7" s="4">
        <v>11.3</v>
      </c>
      <c r="AB7" s="5">
        <v>0.1</v>
      </c>
      <c r="AC7" s="4">
        <v>100.5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21.9</v>
      </c>
      <c r="H8" s="5">
        <v>105</v>
      </c>
      <c r="I8" s="6">
        <v>6.1710000000000003</v>
      </c>
      <c r="J8" s="5">
        <v>14.39</v>
      </c>
      <c r="K8" s="5"/>
      <c r="L8" s="7">
        <v>0.28060000000000002</v>
      </c>
      <c r="N8" s="4">
        <v>113.5</v>
      </c>
      <c r="O8" s="4">
        <v>111.6</v>
      </c>
      <c r="P8" s="4">
        <v>26</v>
      </c>
      <c r="Q8" s="4">
        <v>47.4</v>
      </c>
      <c r="R8" s="4">
        <v>40</v>
      </c>
      <c r="S8" s="4"/>
      <c r="T8" s="4">
        <v>112.8</v>
      </c>
      <c r="U8" s="5">
        <v>0.05</v>
      </c>
      <c r="V8" s="4">
        <v>109.6</v>
      </c>
      <c r="W8" s="4">
        <v>403.5</v>
      </c>
      <c r="X8" s="4">
        <v>57.1</v>
      </c>
      <c r="Y8" s="4">
        <v>265.10000000000002</v>
      </c>
      <c r="Z8" s="4">
        <v>80</v>
      </c>
      <c r="AA8" s="4">
        <v>11.4</v>
      </c>
      <c r="AB8" s="5">
        <v>0.1</v>
      </c>
      <c r="AC8" s="4">
        <v>100.5</v>
      </c>
    </row>
    <row r="9" spans="1:29" x14ac:dyDescent="0.25">
      <c r="A9" t="s">
        <v>45</v>
      </c>
      <c r="B9" s="4">
        <v>2000.1</v>
      </c>
      <c r="C9" s="5">
        <v>104.99</v>
      </c>
      <c r="D9" s="4">
        <v>115</v>
      </c>
      <c r="E9" s="4">
        <v>109</v>
      </c>
      <c r="F9" s="4">
        <v>29</v>
      </c>
      <c r="G9" s="4">
        <v>21.9</v>
      </c>
      <c r="H9" s="5">
        <v>105</v>
      </c>
      <c r="I9" s="6">
        <v>6.1689999999999996</v>
      </c>
      <c r="J9" s="5">
        <v>14.39</v>
      </c>
      <c r="K9" s="5"/>
      <c r="L9" s="7">
        <v>0.28050000000000003</v>
      </c>
      <c r="N9" s="4">
        <v>113.4</v>
      </c>
      <c r="O9" s="4">
        <v>111.6</v>
      </c>
      <c r="P9" s="4">
        <v>26</v>
      </c>
      <c r="Q9" s="4">
        <v>47.4</v>
      </c>
      <c r="R9" s="4">
        <v>40.1</v>
      </c>
      <c r="S9" s="4"/>
      <c r="T9" s="4">
        <v>112.9</v>
      </c>
      <c r="U9" s="5">
        <v>0.05</v>
      </c>
      <c r="V9" s="4">
        <v>109.6</v>
      </c>
      <c r="W9" s="4">
        <v>403.6</v>
      </c>
      <c r="X9" s="4">
        <v>57.1</v>
      </c>
      <c r="Y9" s="4">
        <v>265.10000000000002</v>
      </c>
      <c r="Z9" s="4">
        <v>80</v>
      </c>
      <c r="AA9" s="4">
        <v>11.3</v>
      </c>
      <c r="AB9" s="5">
        <v>0.1</v>
      </c>
      <c r="AC9" s="4">
        <v>100.5</v>
      </c>
    </row>
    <row r="10" spans="1:29" x14ac:dyDescent="0.25">
      <c r="A10" s="3" t="s">
        <v>46</v>
      </c>
      <c r="B10" s="4">
        <v>2000.1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6.1710000000000003</v>
      </c>
      <c r="J10" s="5">
        <v>14.39</v>
      </c>
      <c r="K10" s="5">
        <v>5.9999999999998721E-2</v>
      </c>
      <c r="L10" s="8">
        <v>0.28062999999999999</v>
      </c>
      <c r="N10" s="4">
        <v>113.4</v>
      </c>
      <c r="O10" s="4">
        <v>111.6</v>
      </c>
      <c r="P10" s="4">
        <v>26</v>
      </c>
      <c r="Q10" s="4">
        <v>47.3</v>
      </c>
      <c r="R10" s="4">
        <v>40</v>
      </c>
      <c r="S10" s="4">
        <v>0.10000000000000142</v>
      </c>
      <c r="T10" s="4">
        <v>112.8</v>
      </c>
      <c r="U10" s="5">
        <v>0.05</v>
      </c>
      <c r="V10" s="4">
        <v>109.6</v>
      </c>
      <c r="W10" s="4">
        <v>403.6</v>
      </c>
      <c r="X10" s="4">
        <v>57.1</v>
      </c>
      <c r="Y10" s="4">
        <v>265.3</v>
      </c>
      <c r="Z10" s="4">
        <v>80</v>
      </c>
      <c r="AA10" s="4">
        <v>11.3</v>
      </c>
      <c r="AB10" s="5">
        <v>0.1</v>
      </c>
      <c r="AC10" s="4">
        <v>100.5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1.5986105077707305E-4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5.6965061033058845E-2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1999.8</v>
      </c>
      <c r="C16" s="5">
        <v>105.02</v>
      </c>
      <c r="D16" s="4">
        <v>65</v>
      </c>
      <c r="E16" s="4">
        <v>65</v>
      </c>
      <c r="F16" s="4">
        <v>29</v>
      </c>
      <c r="G16" s="4">
        <v>22.1</v>
      </c>
      <c r="H16" s="5">
        <v>105.01</v>
      </c>
      <c r="I16" s="6">
        <v>6.4379999999999997</v>
      </c>
      <c r="J16" s="5">
        <v>14.39</v>
      </c>
      <c r="K16" s="5"/>
      <c r="L16" s="7">
        <v>0.29270000000000002</v>
      </c>
      <c r="N16" s="4">
        <v>57.8</v>
      </c>
      <c r="O16" s="4">
        <v>67.7</v>
      </c>
      <c r="P16" s="4">
        <v>26</v>
      </c>
      <c r="Q16" s="4">
        <v>47.2</v>
      </c>
      <c r="R16" s="4">
        <v>40</v>
      </c>
      <c r="S16" s="4"/>
      <c r="T16" s="4">
        <v>57.1</v>
      </c>
      <c r="U16" s="5">
        <v>0.05</v>
      </c>
      <c r="V16" s="4">
        <v>109.4</v>
      </c>
      <c r="W16" s="4">
        <v>403.5</v>
      </c>
      <c r="X16" s="4">
        <v>56.5</v>
      </c>
      <c r="Y16" s="4">
        <v>508.7</v>
      </c>
      <c r="Z16" s="4">
        <v>80</v>
      </c>
      <c r="AA16" s="4">
        <v>11.4</v>
      </c>
      <c r="AB16" s="5">
        <v>0.09</v>
      </c>
      <c r="AC16" s="4">
        <v>100.7</v>
      </c>
    </row>
    <row r="17" spans="1:29" x14ac:dyDescent="0.25">
      <c r="A17" t="s">
        <v>41</v>
      </c>
      <c r="B17" s="4">
        <v>2000</v>
      </c>
      <c r="C17" s="5">
        <v>104.98</v>
      </c>
      <c r="D17" s="4">
        <v>65</v>
      </c>
      <c r="E17" s="4">
        <v>65</v>
      </c>
      <c r="F17" s="4">
        <v>29</v>
      </c>
      <c r="G17" s="4">
        <v>22</v>
      </c>
      <c r="H17" s="5">
        <v>105.02</v>
      </c>
      <c r="I17" s="6">
        <v>6.4349999999999996</v>
      </c>
      <c r="J17" s="5">
        <v>14.39</v>
      </c>
      <c r="K17" s="5"/>
      <c r="L17" s="7">
        <v>0.29270000000000002</v>
      </c>
      <c r="N17" s="4">
        <v>57.8</v>
      </c>
      <c r="O17" s="4">
        <v>67.7</v>
      </c>
      <c r="P17" s="4">
        <v>26</v>
      </c>
      <c r="Q17" s="4">
        <v>47.1</v>
      </c>
      <c r="R17" s="4">
        <v>40</v>
      </c>
      <c r="S17" s="4"/>
      <c r="T17" s="4">
        <v>57</v>
      </c>
      <c r="U17" s="5">
        <v>0.05</v>
      </c>
      <c r="V17" s="4">
        <v>109.5</v>
      </c>
      <c r="W17" s="4">
        <v>403.5</v>
      </c>
      <c r="X17" s="4">
        <v>56.5</v>
      </c>
      <c r="Y17" s="4">
        <v>508.4</v>
      </c>
      <c r="Z17" s="4">
        <v>79.900000000000006</v>
      </c>
      <c r="AA17" s="4">
        <v>11.3</v>
      </c>
      <c r="AB17" s="5">
        <v>0.09</v>
      </c>
      <c r="AC17" s="4">
        <v>100.7</v>
      </c>
    </row>
    <row r="18" spans="1:29" x14ac:dyDescent="0.25">
      <c r="A18" t="s">
        <v>42</v>
      </c>
      <c r="B18" s="4">
        <v>1999.9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105.01</v>
      </c>
      <c r="I18" s="6">
        <v>6.4409999999999998</v>
      </c>
      <c r="J18" s="5">
        <v>14.39</v>
      </c>
      <c r="K18" s="5"/>
      <c r="L18" s="7">
        <v>0.29289999999999999</v>
      </c>
      <c r="N18" s="4">
        <v>57.7</v>
      </c>
      <c r="O18" s="4">
        <v>67.7</v>
      </c>
      <c r="P18" s="4">
        <v>26</v>
      </c>
      <c r="Q18" s="4">
        <v>47.1</v>
      </c>
      <c r="R18" s="4">
        <v>40</v>
      </c>
      <c r="S18" s="4"/>
      <c r="T18" s="4">
        <v>57.1</v>
      </c>
      <c r="U18" s="5">
        <v>0.05</v>
      </c>
      <c r="V18" s="4">
        <v>109.4</v>
      </c>
      <c r="W18" s="4">
        <v>403.5</v>
      </c>
      <c r="X18" s="4">
        <v>56.5</v>
      </c>
      <c r="Y18" s="4">
        <v>508.1</v>
      </c>
      <c r="Z18" s="4">
        <v>80</v>
      </c>
      <c r="AA18" s="4">
        <v>11.3</v>
      </c>
      <c r="AB18" s="5">
        <v>0.09</v>
      </c>
      <c r="AC18" s="4">
        <v>100.8</v>
      </c>
    </row>
    <row r="19" spans="1:29" x14ac:dyDescent="0.25">
      <c r="A19" t="s">
        <v>43</v>
      </c>
      <c r="B19" s="4">
        <v>2000</v>
      </c>
      <c r="C19" s="5">
        <v>104.99</v>
      </c>
      <c r="D19" s="4">
        <v>65</v>
      </c>
      <c r="E19" s="4">
        <v>65</v>
      </c>
      <c r="F19" s="4">
        <v>29</v>
      </c>
      <c r="G19" s="4">
        <v>22</v>
      </c>
      <c r="H19" s="5">
        <v>104.98</v>
      </c>
      <c r="I19" s="6">
        <v>6.4379999999999997</v>
      </c>
      <c r="J19" s="5">
        <v>14.39</v>
      </c>
      <c r="K19" s="5"/>
      <c r="L19" s="7">
        <v>0.2928</v>
      </c>
      <c r="N19" s="4">
        <v>57.7</v>
      </c>
      <c r="O19" s="4">
        <v>67.7</v>
      </c>
      <c r="P19" s="4">
        <v>26</v>
      </c>
      <c r="Q19" s="4">
        <v>47.1</v>
      </c>
      <c r="R19" s="4">
        <v>40</v>
      </c>
      <c r="S19" s="4"/>
      <c r="T19" s="4">
        <v>57</v>
      </c>
      <c r="U19" s="5">
        <v>0.05</v>
      </c>
      <c r="V19" s="4">
        <v>109.4</v>
      </c>
      <c r="W19" s="4">
        <v>403.5</v>
      </c>
      <c r="X19" s="4">
        <v>56.4</v>
      </c>
      <c r="Y19" s="4">
        <v>507.8</v>
      </c>
      <c r="Z19" s="4">
        <v>80</v>
      </c>
      <c r="AA19" s="4">
        <v>11.4</v>
      </c>
      <c r="AB19" s="5">
        <v>0.09</v>
      </c>
      <c r="AC19" s="4">
        <v>100.8</v>
      </c>
    </row>
    <row r="20" spans="1:29" x14ac:dyDescent="0.25">
      <c r="A20" t="s">
        <v>44</v>
      </c>
      <c r="B20" s="4">
        <v>2000.1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104.98</v>
      </c>
      <c r="I20" s="6">
        <v>6.43</v>
      </c>
      <c r="J20" s="5">
        <v>14.4</v>
      </c>
      <c r="K20" s="5"/>
      <c r="L20" s="7">
        <v>0.29239999999999999</v>
      </c>
      <c r="N20" s="4">
        <v>57.7</v>
      </c>
      <c r="O20" s="4">
        <v>67.7</v>
      </c>
      <c r="P20" s="4">
        <v>26.1</v>
      </c>
      <c r="Q20" s="4">
        <v>47.2</v>
      </c>
      <c r="R20" s="4">
        <v>40</v>
      </c>
      <c r="S20" s="4"/>
      <c r="T20" s="4">
        <v>57.1</v>
      </c>
      <c r="U20" s="5">
        <v>0.05</v>
      </c>
      <c r="V20" s="4">
        <v>109.4</v>
      </c>
      <c r="W20" s="4">
        <v>403.5</v>
      </c>
      <c r="X20" s="4">
        <v>56.4</v>
      </c>
      <c r="Y20" s="4">
        <v>507.6</v>
      </c>
      <c r="Z20" s="4">
        <v>80</v>
      </c>
      <c r="AA20" s="4">
        <v>11.2</v>
      </c>
      <c r="AB20" s="5">
        <v>0.09</v>
      </c>
      <c r="AC20" s="4">
        <v>100.8</v>
      </c>
    </row>
    <row r="21" spans="1:29" x14ac:dyDescent="0.25">
      <c r="A21" t="s">
        <v>45</v>
      </c>
      <c r="B21" s="4">
        <v>2000.1</v>
      </c>
      <c r="C21" s="5">
        <v>104.99</v>
      </c>
      <c r="D21" s="4">
        <v>65</v>
      </c>
      <c r="E21" s="4">
        <v>65</v>
      </c>
      <c r="F21" s="4">
        <v>29</v>
      </c>
      <c r="G21" s="4">
        <v>22.1</v>
      </c>
      <c r="H21" s="5">
        <v>105.01</v>
      </c>
      <c r="I21" s="6">
        <v>6.4349999999999996</v>
      </c>
      <c r="J21" s="5">
        <v>14.39</v>
      </c>
      <c r="K21" s="5"/>
      <c r="L21" s="7">
        <v>0.29260000000000003</v>
      </c>
      <c r="N21" s="4">
        <v>57.6</v>
      </c>
      <c r="O21" s="4">
        <v>67.7</v>
      </c>
      <c r="P21" s="4">
        <v>26</v>
      </c>
      <c r="Q21" s="4">
        <v>47.1</v>
      </c>
      <c r="R21" s="4">
        <v>40.1</v>
      </c>
      <c r="S21" s="4"/>
      <c r="T21" s="4">
        <v>56.9</v>
      </c>
      <c r="U21" s="5">
        <v>0.05</v>
      </c>
      <c r="V21" s="4">
        <v>109.4</v>
      </c>
      <c r="W21" s="4">
        <v>403.4</v>
      </c>
      <c r="X21" s="4">
        <v>56.4</v>
      </c>
      <c r="Y21" s="4">
        <v>507.3</v>
      </c>
      <c r="Z21" s="4">
        <v>80</v>
      </c>
      <c r="AA21" s="4">
        <v>11.3</v>
      </c>
      <c r="AB21" s="5">
        <v>0.09</v>
      </c>
      <c r="AC21" s="4">
        <v>100.8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6.4359999999999999</v>
      </c>
      <c r="J22" s="5">
        <v>14.39</v>
      </c>
      <c r="K22" s="5">
        <v>5.9999999999998721E-2</v>
      </c>
      <c r="L22" s="8">
        <v>0.29268</v>
      </c>
      <c r="N22" s="4">
        <v>57.7</v>
      </c>
      <c r="O22" s="4">
        <v>67.7</v>
      </c>
      <c r="P22" s="4">
        <v>26</v>
      </c>
      <c r="Q22" s="4">
        <v>47.1</v>
      </c>
      <c r="R22" s="4">
        <v>40</v>
      </c>
      <c r="S22" s="4">
        <v>0.10000000000000142</v>
      </c>
      <c r="T22" s="4">
        <v>57</v>
      </c>
      <c r="U22" s="5">
        <v>0.05</v>
      </c>
      <c r="V22" s="4">
        <v>109.4</v>
      </c>
      <c r="W22" s="4">
        <v>403.5</v>
      </c>
      <c r="X22" s="4">
        <v>56.4</v>
      </c>
      <c r="Y22" s="4">
        <v>508</v>
      </c>
      <c r="Z22" s="4">
        <v>80</v>
      </c>
      <c r="AA22" s="4">
        <v>11.3</v>
      </c>
      <c r="AB22" s="5">
        <v>0.09</v>
      </c>
      <c r="AC22" s="4">
        <v>100.8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1.5723301886760941E-4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5.3721818664619864E-2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104.99</v>
      </c>
      <c r="D28" s="4">
        <v>115</v>
      </c>
      <c r="E28" s="4">
        <v>109.1</v>
      </c>
      <c r="F28" s="4">
        <v>29</v>
      </c>
      <c r="G28" s="4">
        <v>22</v>
      </c>
      <c r="H28" s="5">
        <v>104.97</v>
      </c>
      <c r="I28" s="6">
        <v>4.7089999999999996</v>
      </c>
      <c r="J28" s="5">
        <v>14.4</v>
      </c>
      <c r="K28" s="5"/>
      <c r="L28" s="7">
        <v>0.28549999999999998</v>
      </c>
      <c r="N28" s="4">
        <v>115.7</v>
      </c>
      <c r="O28" s="4">
        <v>111.4</v>
      </c>
      <c r="P28" s="4">
        <v>26</v>
      </c>
      <c r="Q28" s="4">
        <v>47</v>
      </c>
      <c r="R28" s="4">
        <v>40</v>
      </c>
      <c r="S28" s="4"/>
      <c r="T28" s="4">
        <v>118.4</v>
      </c>
      <c r="U28" s="5">
        <v>0.05</v>
      </c>
      <c r="V28" s="4">
        <v>110</v>
      </c>
      <c r="W28" s="4">
        <v>403.8</v>
      </c>
      <c r="X28" s="4">
        <v>58.6</v>
      </c>
      <c r="Y28" s="4">
        <v>241.4</v>
      </c>
      <c r="Z28" s="4">
        <v>80</v>
      </c>
      <c r="AA28" s="4">
        <v>11.3</v>
      </c>
      <c r="AB28" s="5">
        <v>0.11</v>
      </c>
      <c r="AC28" s="4">
        <v>100.9</v>
      </c>
    </row>
    <row r="29" spans="1:29" x14ac:dyDescent="0.25">
      <c r="A29" t="s">
        <v>41</v>
      </c>
      <c r="B29" s="4">
        <v>1500</v>
      </c>
      <c r="C29" s="5">
        <v>105.02</v>
      </c>
      <c r="D29" s="4">
        <v>115</v>
      </c>
      <c r="E29" s="4">
        <v>109</v>
      </c>
      <c r="F29" s="4">
        <v>29</v>
      </c>
      <c r="G29" s="4">
        <v>22</v>
      </c>
      <c r="H29" s="5">
        <v>105.04</v>
      </c>
      <c r="I29" s="6">
        <v>4.7119999999999997</v>
      </c>
      <c r="J29" s="5">
        <v>14.4</v>
      </c>
      <c r="K29" s="5"/>
      <c r="L29" s="7">
        <v>0.28560000000000002</v>
      </c>
      <c r="N29" s="4">
        <v>115.7</v>
      </c>
      <c r="O29" s="4">
        <v>111.3</v>
      </c>
      <c r="P29" s="4">
        <v>26</v>
      </c>
      <c r="Q29" s="4">
        <v>47</v>
      </c>
      <c r="R29" s="4">
        <v>40</v>
      </c>
      <c r="S29" s="4"/>
      <c r="T29" s="4">
        <v>117.9</v>
      </c>
      <c r="U29" s="5">
        <v>0.05</v>
      </c>
      <c r="V29" s="4">
        <v>110</v>
      </c>
      <c r="W29" s="4">
        <v>403.8</v>
      </c>
      <c r="X29" s="4">
        <v>58.6</v>
      </c>
      <c r="Y29" s="4">
        <v>241.3</v>
      </c>
      <c r="Z29" s="4">
        <v>80.099999999999994</v>
      </c>
      <c r="AA29" s="4">
        <v>11.3</v>
      </c>
      <c r="AB29" s="5">
        <v>0.11</v>
      </c>
      <c r="AC29" s="4">
        <v>100.9</v>
      </c>
    </row>
    <row r="30" spans="1:29" x14ac:dyDescent="0.25">
      <c r="A30" t="s">
        <v>42</v>
      </c>
      <c r="B30" s="4">
        <v>1500.2</v>
      </c>
      <c r="C30" s="5">
        <v>104.99</v>
      </c>
      <c r="D30" s="4">
        <v>115</v>
      </c>
      <c r="E30" s="4">
        <v>108.9</v>
      </c>
      <c r="F30" s="4">
        <v>29</v>
      </c>
      <c r="G30" s="4">
        <v>22</v>
      </c>
      <c r="H30" s="5">
        <v>105.01</v>
      </c>
      <c r="I30" s="6">
        <v>4.7110000000000003</v>
      </c>
      <c r="J30" s="5">
        <v>14.4</v>
      </c>
      <c r="K30" s="5"/>
      <c r="L30" s="7">
        <v>0.28560000000000002</v>
      </c>
      <c r="N30" s="4">
        <v>115.7</v>
      </c>
      <c r="O30" s="4">
        <v>111.3</v>
      </c>
      <c r="P30" s="4">
        <v>26</v>
      </c>
      <c r="Q30" s="4">
        <v>47</v>
      </c>
      <c r="R30" s="4">
        <v>40</v>
      </c>
      <c r="S30" s="4"/>
      <c r="T30" s="4">
        <v>117.8</v>
      </c>
      <c r="U30" s="5">
        <v>0.05</v>
      </c>
      <c r="V30" s="4">
        <v>110</v>
      </c>
      <c r="W30" s="4">
        <v>403.8</v>
      </c>
      <c r="X30" s="4">
        <v>58.6</v>
      </c>
      <c r="Y30" s="4">
        <v>241.4</v>
      </c>
      <c r="Z30" s="4">
        <v>80</v>
      </c>
      <c r="AA30" s="4">
        <v>11.4</v>
      </c>
      <c r="AB30" s="5">
        <v>0.11</v>
      </c>
      <c r="AC30" s="4">
        <v>100.9</v>
      </c>
    </row>
    <row r="31" spans="1:29" x14ac:dyDescent="0.25">
      <c r="A31" t="s">
        <v>43</v>
      </c>
      <c r="B31" s="4">
        <v>1500.1</v>
      </c>
      <c r="C31" s="5">
        <v>104.99</v>
      </c>
      <c r="D31" s="4">
        <v>115</v>
      </c>
      <c r="E31" s="4">
        <v>109</v>
      </c>
      <c r="F31" s="4">
        <v>29</v>
      </c>
      <c r="G31" s="4">
        <v>22</v>
      </c>
      <c r="H31" s="5">
        <v>104.96</v>
      </c>
      <c r="I31" s="6">
        <v>4.7089999999999996</v>
      </c>
      <c r="J31" s="5">
        <v>14.4</v>
      </c>
      <c r="K31" s="5"/>
      <c r="L31" s="7">
        <v>0.28549999999999998</v>
      </c>
      <c r="N31" s="4">
        <v>115.7</v>
      </c>
      <c r="O31" s="4">
        <v>111.3</v>
      </c>
      <c r="P31" s="4">
        <v>26</v>
      </c>
      <c r="Q31" s="4">
        <v>47</v>
      </c>
      <c r="R31" s="4">
        <v>40</v>
      </c>
      <c r="S31" s="4"/>
      <c r="T31" s="4">
        <v>118.2</v>
      </c>
      <c r="U31" s="5">
        <v>0.05</v>
      </c>
      <c r="V31" s="4">
        <v>110</v>
      </c>
      <c r="W31" s="4">
        <v>403.8</v>
      </c>
      <c r="X31" s="4">
        <v>58.6</v>
      </c>
      <c r="Y31" s="4">
        <v>241.6</v>
      </c>
      <c r="Z31" s="4">
        <v>80.099999999999994</v>
      </c>
      <c r="AA31" s="4">
        <v>11.2</v>
      </c>
      <c r="AB31" s="5">
        <v>0.11</v>
      </c>
      <c r="AC31" s="4">
        <v>100.9</v>
      </c>
    </row>
    <row r="32" spans="1:29" x14ac:dyDescent="0.25">
      <c r="A32" t="s">
        <v>44</v>
      </c>
      <c r="B32" s="4">
        <v>1499.9</v>
      </c>
      <c r="C32" s="5">
        <v>105.02</v>
      </c>
      <c r="D32" s="4">
        <v>115</v>
      </c>
      <c r="E32" s="4">
        <v>109.1</v>
      </c>
      <c r="F32" s="4">
        <v>29</v>
      </c>
      <c r="G32" s="4">
        <v>21.9</v>
      </c>
      <c r="H32" s="5">
        <v>105</v>
      </c>
      <c r="I32" s="6">
        <v>4.7089999999999996</v>
      </c>
      <c r="J32" s="5">
        <v>14.4</v>
      </c>
      <c r="K32" s="5"/>
      <c r="L32" s="7">
        <v>0.28549999999999998</v>
      </c>
      <c r="N32" s="4">
        <v>115.7</v>
      </c>
      <c r="O32" s="4">
        <v>111.4</v>
      </c>
      <c r="P32" s="4">
        <v>26</v>
      </c>
      <c r="Q32" s="4">
        <v>47</v>
      </c>
      <c r="R32" s="4">
        <v>40</v>
      </c>
      <c r="S32" s="4"/>
      <c r="T32" s="4">
        <v>118.6</v>
      </c>
      <c r="U32" s="5">
        <v>0.05</v>
      </c>
      <c r="V32" s="4">
        <v>110</v>
      </c>
      <c r="W32" s="4">
        <v>403.7</v>
      </c>
      <c r="X32" s="4">
        <v>58.6</v>
      </c>
      <c r="Y32" s="4">
        <v>241.5</v>
      </c>
      <c r="Z32" s="4">
        <v>80</v>
      </c>
      <c r="AA32" s="4">
        <v>11.3</v>
      </c>
      <c r="AB32" s="5">
        <v>0.11</v>
      </c>
      <c r="AC32" s="4">
        <v>100.9</v>
      </c>
    </row>
    <row r="33" spans="1:29" x14ac:dyDescent="0.25">
      <c r="A33" t="s">
        <v>45</v>
      </c>
      <c r="B33" s="4">
        <v>1500.1</v>
      </c>
      <c r="C33" s="5">
        <v>105.01</v>
      </c>
      <c r="D33" s="4">
        <v>115</v>
      </c>
      <c r="E33" s="4">
        <v>109</v>
      </c>
      <c r="F33" s="4">
        <v>29</v>
      </c>
      <c r="G33" s="4">
        <v>21.9</v>
      </c>
      <c r="H33" s="5">
        <v>105.02</v>
      </c>
      <c r="I33" s="6">
        <v>4.7110000000000003</v>
      </c>
      <c r="J33" s="5">
        <v>14.4</v>
      </c>
      <c r="K33" s="5"/>
      <c r="L33" s="7">
        <v>0.28560000000000002</v>
      </c>
      <c r="N33" s="4">
        <v>115.7</v>
      </c>
      <c r="O33" s="4">
        <v>111.3</v>
      </c>
      <c r="P33" s="4">
        <v>26</v>
      </c>
      <c r="Q33" s="4">
        <v>47</v>
      </c>
      <c r="R33" s="4">
        <v>40.1</v>
      </c>
      <c r="S33" s="4"/>
      <c r="T33" s="4">
        <v>117.8</v>
      </c>
      <c r="U33" s="5">
        <v>0.05</v>
      </c>
      <c r="V33" s="4">
        <v>110</v>
      </c>
      <c r="W33" s="4">
        <v>403.8</v>
      </c>
      <c r="X33" s="4">
        <v>58.6</v>
      </c>
      <c r="Y33" s="4">
        <v>241.5</v>
      </c>
      <c r="Z33" s="4">
        <v>80</v>
      </c>
      <c r="AA33" s="4">
        <v>11.4</v>
      </c>
      <c r="AB33" s="5">
        <v>0.11</v>
      </c>
      <c r="AC33" s="4">
        <v>100.9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4.71</v>
      </c>
      <c r="J34" s="5">
        <v>14.4</v>
      </c>
      <c r="K34" s="5">
        <v>4.9999999999998934E-2</v>
      </c>
      <c r="L34" s="8">
        <v>0.28555000000000003</v>
      </c>
      <c r="N34" s="4">
        <v>115.7</v>
      </c>
      <c r="O34" s="4">
        <v>111.3</v>
      </c>
      <c r="P34" s="4">
        <v>26</v>
      </c>
      <c r="Q34" s="4">
        <v>47</v>
      </c>
      <c r="R34" s="4">
        <v>40</v>
      </c>
      <c r="S34" s="4">
        <v>0.10000000000000142</v>
      </c>
      <c r="T34" s="4">
        <v>118.1</v>
      </c>
      <c r="U34" s="5">
        <v>0.05</v>
      </c>
      <c r="V34" s="4">
        <v>110</v>
      </c>
      <c r="W34" s="4">
        <v>403.8</v>
      </c>
      <c r="X34" s="4">
        <v>58.6</v>
      </c>
      <c r="Y34" s="4">
        <v>241.4</v>
      </c>
      <c r="Z34" s="4">
        <v>80</v>
      </c>
      <c r="AA34" s="4">
        <v>11.3</v>
      </c>
      <c r="AB34" s="5">
        <v>0.11</v>
      </c>
      <c r="AC34" s="4">
        <v>100.9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5.0000000000022249E-5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1.7510068289274119E-2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694.4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103.93</v>
      </c>
      <c r="I40" s="6">
        <v>1.0309999999999999</v>
      </c>
      <c r="J40" s="5">
        <v>14.43</v>
      </c>
      <c r="K40" s="5"/>
      <c r="L40" s="7">
        <v>0.70889999999999997</v>
      </c>
      <c r="N40" s="4">
        <v>119.6</v>
      </c>
      <c r="O40" s="4">
        <v>109.9</v>
      </c>
      <c r="P40" s="4">
        <v>26</v>
      </c>
      <c r="Q40" s="4">
        <v>46.6</v>
      </c>
      <c r="R40" s="4">
        <v>40</v>
      </c>
      <c r="S40" s="4"/>
      <c r="T40" s="4">
        <v>152.80000000000001</v>
      </c>
      <c r="U40" s="5">
        <v>0.05</v>
      </c>
      <c r="V40" s="4">
        <v>111</v>
      </c>
      <c r="W40" s="4">
        <v>404</v>
      </c>
      <c r="X40" s="4">
        <v>34.4</v>
      </c>
      <c r="Y40" s="4">
        <v>136.4</v>
      </c>
      <c r="Z40" s="4">
        <v>80</v>
      </c>
      <c r="AA40" s="4">
        <v>11.8</v>
      </c>
      <c r="AB40" s="5">
        <v>7.0000000000000007E-2</v>
      </c>
      <c r="AC40" s="4">
        <v>100.9</v>
      </c>
    </row>
    <row r="41" spans="1:29" x14ac:dyDescent="0.25">
      <c r="A41" t="s">
        <v>41</v>
      </c>
      <c r="B41" s="4">
        <v>694.8</v>
      </c>
      <c r="C41" s="5">
        <v>20</v>
      </c>
      <c r="D41" s="4">
        <v>115</v>
      </c>
      <c r="E41" s="4">
        <v>109</v>
      </c>
      <c r="F41" s="4">
        <v>28.9</v>
      </c>
      <c r="G41" s="4">
        <v>22</v>
      </c>
      <c r="H41" s="5">
        <v>103.95</v>
      </c>
      <c r="I41" s="6">
        <v>1.0309999999999999</v>
      </c>
      <c r="J41" s="5">
        <v>14.43</v>
      </c>
      <c r="K41" s="5"/>
      <c r="L41" s="7">
        <v>0.70850000000000002</v>
      </c>
      <c r="N41" s="4">
        <v>119.6</v>
      </c>
      <c r="O41" s="4">
        <v>109.9</v>
      </c>
      <c r="P41" s="4">
        <v>26</v>
      </c>
      <c r="Q41" s="4">
        <v>46.6</v>
      </c>
      <c r="R41" s="4">
        <v>40</v>
      </c>
      <c r="S41" s="4"/>
      <c r="T41" s="4">
        <v>152.80000000000001</v>
      </c>
      <c r="U41" s="5">
        <v>0.05</v>
      </c>
      <c r="V41" s="4">
        <v>111</v>
      </c>
      <c r="W41" s="4">
        <v>404</v>
      </c>
      <c r="X41" s="4">
        <v>34.299999999999997</v>
      </c>
      <c r="Y41" s="4">
        <v>136.4</v>
      </c>
      <c r="Z41" s="4">
        <v>80.2</v>
      </c>
      <c r="AA41" s="4">
        <v>10.8</v>
      </c>
      <c r="AB41" s="5">
        <v>7.0000000000000007E-2</v>
      </c>
      <c r="AC41" s="4">
        <v>100.9</v>
      </c>
    </row>
    <row r="42" spans="1:29" x14ac:dyDescent="0.25">
      <c r="A42" t="s">
        <v>42</v>
      </c>
      <c r="B42" s="4">
        <v>695.2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104.04</v>
      </c>
      <c r="I42" s="6">
        <v>1.032</v>
      </c>
      <c r="J42" s="5">
        <v>14.42</v>
      </c>
      <c r="K42" s="5"/>
      <c r="L42" s="7">
        <v>0.70879999999999999</v>
      </c>
      <c r="N42" s="4">
        <v>119.6</v>
      </c>
      <c r="O42" s="4">
        <v>109.9</v>
      </c>
      <c r="P42" s="4">
        <v>26</v>
      </c>
      <c r="Q42" s="4">
        <v>46.4</v>
      </c>
      <c r="R42" s="4">
        <v>40</v>
      </c>
      <c r="S42" s="4"/>
      <c r="T42" s="4">
        <v>152.80000000000001</v>
      </c>
      <c r="U42" s="5">
        <v>0.05</v>
      </c>
      <c r="V42" s="4">
        <v>111</v>
      </c>
      <c r="W42" s="4">
        <v>404</v>
      </c>
      <c r="X42" s="4">
        <v>34.4</v>
      </c>
      <c r="Y42" s="4">
        <v>136.6</v>
      </c>
      <c r="Z42" s="4">
        <v>80</v>
      </c>
      <c r="AA42" s="4">
        <v>11.4</v>
      </c>
      <c r="AB42" s="5">
        <v>7.0000000000000007E-2</v>
      </c>
      <c r="AC42" s="4">
        <v>100.9</v>
      </c>
    </row>
    <row r="43" spans="1:29" x14ac:dyDescent="0.25">
      <c r="A43" t="s">
        <v>43</v>
      </c>
      <c r="B43" s="4">
        <v>694.5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104.02</v>
      </c>
      <c r="I43" s="6">
        <v>1.03</v>
      </c>
      <c r="J43" s="5">
        <v>14.42</v>
      </c>
      <c r="K43" s="5"/>
      <c r="L43" s="7">
        <v>0.70809999999999995</v>
      </c>
      <c r="N43" s="4">
        <v>119.6</v>
      </c>
      <c r="O43" s="4">
        <v>109.9</v>
      </c>
      <c r="P43" s="4">
        <v>26</v>
      </c>
      <c r="Q43" s="4">
        <v>46.5</v>
      </c>
      <c r="R43" s="4">
        <v>40</v>
      </c>
      <c r="S43" s="4"/>
      <c r="T43" s="4">
        <v>152.6</v>
      </c>
      <c r="U43" s="5">
        <v>0.05</v>
      </c>
      <c r="V43" s="4">
        <v>111</v>
      </c>
      <c r="W43" s="4">
        <v>404</v>
      </c>
      <c r="X43" s="4">
        <v>34.4</v>
      </c>
      <c r="Y43" s="4">
        <v>136.19999999999999</v>
      </c>
      <c r="Z43" s="4">
        <v>80.099999999999994</v>
      </c>
      <c r="AA43" s="4">
        <v>11.6</v>
      </c>
      <c r="AB43" s="5">
        <v>7.0000000000000007E-2</v>
      </c>
      <c r="AC43" s="4">
        <v>100.9</v>
      </c>
    </row>
    <row r="44" spans="1:29" x14ac:dyDescent="0.25">
      <c r="A44" t="s">
        <v>44</v>
      </c>
      <c r="B44" s="4">
        <v>696.1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104.03</v>
      </c>
      <c r="I44" s="6">
        <v>1.032</v>
      </c>
      <c r="J44" s="5">
        <v>14.43</v>
      </c>
      <c r="K44" s="5"/>
      <c r="L44" s="7">
        <v>0.70789999999999997</v>
      </c>
      <c r="N44" s="4">
        <v>119.6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152.9</v>
      </c>
      <c r="U44" s="5">
        <v>0.05</v>
      </c>
      <c r="V44" s="4">
        <v>111</v>
      </c>
      <c r="W44" s="4">
        <v>404</v>
      </c>
      <c r="X44" s="4">
        <v>34.4</v>
      </c>
      <c r="Y44" s="4">
        <v>136.6</v>
      </c>
      <c r="Z44" s="4">
        <v>80</v>
      </c>
      <c r="AA44" s="4">
        <v>11.1</v>
      </c>
      <c r="AB44" s="5">
        <v>7.0000000000000007E-2</v>
      </c>
      <c r="AC44" s="4">
        <v>100.9</v>
      </c>
    </row>
    <row r="45" spans="1:29" x14ac:dyDescent="0.25">
      <c r="A45" t="s">
        <v>45</v>
      </c>
      <c r="B45" s="4">
        <v>694.2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104.02</v>
      </c>
      <c r="I45" s="6">
        <v>1.034</v>
      </c>
      <c r="J45" s="5">
        <v>14.42</v>
      </c>
      <c r="K45" s="5"/>
      <c r="L45" s="7">
        <v>0.71120000000000005</v>
      </c>
      <c r="N45" s="4">
        <v>119.6</v>
      </c>
      <c r="O45" s="4">
        <v>109.9</v>
      </c>
      <c r="P45" s="4">
        <v>26</v>
      </c>
      <c r="Q45" s="4">
        <v>46.5</v>
      </c>
      <c r="R45" s="4">
        <v>40</v>
      </c>
      <c r="S45" s="4"/>
      <c r="T45" s="4">
        <v>152.80000000000001</v>
      </c>
      <c r="U45" s="5">
        <v>0.05</v>
      </c>
      <c r="V45" s="4">
        <v>111</v>
      </c>
      <c r="W45" s="4">
        <v>404</v>
      </c>
      <c r="X45" s="4">
        <v>34.5</v>
      </c>
      <c r="Y45" s="4">
        <v>136.4</v>
      </c>
      <c r="Z45" s="4">
        <v>80</v>
      </c>
      <c r="AA45" s="4">
        <v>11.4</v>
      </c>
      <c r="AB45" s="5">
        <v>7.0000000000000007E-2</v>
      </c>
      <c r="AC45" s="4">
        <v>100.9</v>
      </c>
    </row>
    <row r="46" spans="1:29" x14ac:dyDescent="0.25">
      <c r="A46" s="3" t="s">
        <v>46</v>
      </c>
      <c r="B46" s="4">
        <v>694.9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</v>
      </c>
      <c r="I46" s="6">
        <v>1.032</v>
      </c>
      <c r="J46" s="5">
        <v>14.42</v>
      </c>
      <c r="K46" s="5">
        <v>2.9999999999999361E-2</v>
      </c>
      <c r="L46" s="8">
        <v>0.70889999999999997</v>
      </c>
      <c r="N46" s="4">
        <v>119.6</v>
      </c>
      <c r="O46" s="4">
        <v>109.9</v>
      </c>
      <c r="P46" s="4">
        <v>26</v>
      </c>
      <c r="Q46" s="4">
        <v>46.5</v>
      </c>
      <c r="R46" s="4">
        <v>40</v>
      </c>
      <c r="S46" s="4">
        <v>0.10000000000000142</v>
      </c>
      <c r="T46" s="4">
        <v>152.80000000000001</v>
      </c>
      <c r="U46" s="5">
        <v>0.05</v>
      </c>
      <c r="V46" s="4">
        <v>111</v>
      </c>
      <c r="W46" s="4">
        <v>404</v>
      </c>
      <c r="X46" s="4">
        <v>34.4</v>
      </c>
      <c r="Y46" s="4">
        <v>136.4</v>
      </c>
      <c r="Z46" s="4">
        <v>80</v>
      </c>
      <c r="AA46" s="4">
        <v>11.4</v>
      </c>
      <c r="AB46" s="5">
        <v>7.0000000000000007E-2</v>
      </c>
      <c r="AC46" s="4">
        <v>100.9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1.087811258138743E-3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0.15345059361528327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695.2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104.01</v>
      </c>
      <c r="I52" s="6">
        <v>1.284</v>
      </c>
      <c r="J52" s="5">
        <v>14.44</v>
      </c>
      <c r="K52" s="5"/>
      <c r="L52" s="7">
        <v>0.88190000000000002</v>
      </c>
      <c r="N52" s="4">
        <v>32.9</v>
      </c>
      <c r="O52" s="4">
        <v>36.1</v>
      </c>
      <c r="P52" s="4">
        <v>26</v>
      </c>
      <c r="Q52" s="4">
        <v>46.7</v>
      </c>
      <c r="R52" s="4">
        <v>40</v>
      </c>
      <c r="T52" s="4">
        <v>32.4</v>
      </c>
      <c r="U52" s="5">
        <v>0.05</v>
      </c>
      <c r="V52" s="4">
        <v>110.7</v>
      </c>
      <c r="W52" s="4">
        <v>404</v>
      </c>
      <c r="X52" s="4">
        <v>36</v>
      </c>
      <c r="Y52" s="4">
        <v>522.9</v>
      </c>
      <c r="Z52" s="4">
        <v>80</v>
      </c>
      <c r="AA52" s="4">
        <v>11.6</v>
      </c>
      <c r="AB52" s="5">
        <v>0.1</v>
      </c>
      <c r="AC52" s="4">
        <v>100.9</v>
      </c>
    </row>
    <row r="53" spans="1:29" x14ac:dyDescent="0.25">
      <c r="A53" t="s">
        <v>41</v>
      </c>
      <c r="B53" s="4">
        <v>694.9</v>
      </c>
      <c r="C53" s="5">
        <v>20</v>
      </c>
      <c r="D53" s="4">
        <v>35</v>
      </c>
      <c r="E53" s="4">
        <v>35</v>
      </c>
      <c r="F53" s="4">
        <v>29.1</v>
      </c>
      <c r="G53" s="4">
        <v>22</v>
      </c>
      <c r="H53" s="5">
        <v>104.07</v>
      </c>
      <c r="I53" s="6">
        <v>1.282</v>
      </c>
      <c r="J53" s="5">
        <v>14.44</v>
      </c>
      <c r="K53" s="5"/>
      <c r="L53" s="7">
        <v>0.88090000000000002</v>
      </c>
      <c r="N53" s="4">
        <v>33</v>
      </c>
      <c r="O53" s="4">
        <v>36.1</v>
      </c>
      <c r="P53" s="4">
        <v>26</v>
      </c>
      <c r="Q53" s="4">
        <v>46.7</v>
      </c>
      <c r="R53" s="4">
        <v>40</v>
      </c>
      <c r="T53" s="4">
        <v>32.4</v>
      </c>
      <c r="U53" s="5">
        <v>0.05</v>
      </c>
      <c r="V53" s="4">
        <v>110.7</v>
      </c>
      <c r="W53" s="4">
        <v>404</v>
      </c>
      <c r="X53" s="4">
        <v>35.9</v>
      </c>
      <c r="Y53" s="4">
        <v>522.79999999999995</v>
      </c>
      <c r="Z53" s="4">
        <v>80</v>
      </c>
      <c r="AA53" s="4">
        <v>11.2</v>
      </c>
      <c r="AB53" s="5">
        <v>0.1</v>
      </c>
      <c r="AC53" s="4">
        <v>100.9</v>
      </c>
    </row>
    <row r="54" spans="1:29" x14ac:dyDescent="0.25">
      <c r="A54" t="s">
        <v>42</v>
      </c>
      <c r="B54" s="4">
        <v>695.3</v>
      </c>
      <c r="C54" s="5">
        <v>20</v>
      </c>
      <c r="D54" s="4">
        <v>35</v>
      </c>
      <c r="E54" s="4">
        <v>35</v>
      </c>
      <c r="F54" s="4">
        <v>28.9</v>
      </c>
      <c r="G54" s="4">
        <v>22</v>
      </c>
      <c r="H54" s="5">
        <v>104.05</v>
      </c>
      <c r="I54" s="6">
        <v>1.2829999999999999</v>
      </c>
      <c r="J54" s="5">
        <v>14.44</v>
      </c>
      <c r="K54" s="5"/>
      <c r="L54" s="7">
        <v>0.88100000000000001</v>
      </c>
      <c r="N54" s="4">
        <v>33</v>
      </c>
      <c r="O54" s="4">
        <v>36.1</v>
      </c>
      <c r="P54" s="4">
        <v>26</v>
      </c>
      <c r="Q54" s="4">
        <v>46.7</v>
      </c>
      <c r="R54" s="4">
        <v>40</v>
      </c>
      <c r="T54" s="4">
        <v>32.299999999999997</v>
      </c>
      <c r="U54" s="5">
        <v>0.05</v>
      </c>
      <c r="V54" s="4">
        <v>110.7</v>
      </c>
      <c r="W54" s="4">
        <v>404.1</v>
      </c>
      <c r="X54" s="4">
        <v>35.9</v>
      </c>
      <c r="Y54" s="4">
        <v>522.70000000000005</v>
      </c>
      <c r="Z54" s="4">
        <v>80</v>
      </c>
      <c r="AA54" s="4">
        <v>11.6</v>
      </c>
      <c r="AB54" s="5">
        <v>0.1</v>
      </c>
      <c r="AC54" s="4">
        <v>100.9</v>
      </c>
    </row>
    <row r="55" spans="1:29" x14ac:dyDescent="0.25">
      <c r="A55" t="s">
        <v>43</v>
      </c>
      <c r="B55" s="4">
        <v>694.8</v>
      </c>
      <c r="C55" s="5">
        <v>20</v>
      </c>
      <c r="D55" s="4">
        <v>35</v>
      </c>
      <c r="E55" s="4">
        <v>35</v>
      </c>
      <c r="F55" s="4">
        <v>29.1</v>
      </c>
      <c r="G55" s="4">
        <v>22</v>
      </c>
      <c r="H55" s="5">
        <v>103.87</v>
      </c>
      <c r="I55" s="6">
        <v>1.2749999999999999</v>
      </c>
      <c r="J55" s="5">
        <v>14.44</v>
      </c>
      <c r="K55" s="5"/>
      <c r="L55" s="7">
        <v>0.87619999999999998</v>
      </c>
      <c r="N55" s="4">
        <v>33</v>
      </c>
      <c r="O55" s="4">
        <v>36.1</v>
      </c>
      <c r="P55" s="4">
        <v>26</v>
      </c>
      <c r="Q55" s="4">
        <v>46.7</v>
      </c>
      <c r="R55" s="4">
        <v>40</v>
      </c>
      <c r="T55" s="4">
        <v>32.4</v>
      </c>
      <c r="U55" s="5">
        <v>0.05</v>
      </c>
      <c r="V55" s="4">
        <v>110.7</v>
      </c>
      <c r="W55" s="4">
        <v>404.1</v>
      </c>
      <c r="X55" s="4">
        <v>35.799999999999997</v>
      </c>
      <c r="Y55" s="4">
        <v>522.6</v>
      </c>
      <c r="Z55" s="4">
        <v>80.099999999999994</v>
      </c>
      <c r="AA55" s="4">
        <v>11</v>
      </c>
      <c r="AB55" s="5">
        <v>0.1</v>
      </c>
      <c r="AC55" s="4">
        <v>100.9</v>
      </c>
    </row>
    <row r="56" spans="1:29" x14ac:dyDescent="0.25">
      <c r="A56" t="s">
        <v>44</v>
      </c>
      <c r="B56" s="4">
        <v>694.8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104.04</v>
      </c>
      <c r="I56" s="6">
        <v>1.28</v>
      </c>
      <c r="J56" s="5">
        <v>14.44</v>
      </c>
      <c r="K56" s="5"/>
      <c r="L56" s="7">
        <v>0.87960000000000005</v>
      </c>
      <c r="N56" s="4">
        <v>33</v>
      </c>
      <c r="O56" s="4">
        <v>36.1</v>
      </c>
      <c r="P56" s="4">
        <v>26</v>
      </c>
      <c r="Q56" s="4">
        <v>46.8</v>
      </c>
      <c r="R56" s="4">
        <v>40</v>
      </c>
      <c r="T56" s="4">
        <v>32.299999999999997</v>
      </c>
      <c r="U56" s="5">
        <v>0.05</v>
      </c>
      <c r="V56" s="4">
        <v>110.7</v>
      </c>
      <c r="W56" s="4">
        <v>404.1</v>
      </c>
      <c r="X56" s="4">
        <v>35.9</v>
      </c>
      <c r="Y56" s="4">
        <v>522.5</v>
      </c>
      <c r="Z56" s="4">
        <v>80.099999999999994</v>
      </c>
      <c r="AA56" s="4">
        <v>11.3</v>
      </c>
      <c r="AB56" s="5">
        <v>0.09</v>
      </c>
      <c r="AC56" s="4">
        <v>100.9</v>
      </c>
    </row>
    <row r="57" spans="1:29" x14ac:dyDescent="0.25">
      <c r="A57" t="s">
        <v>45</v>
      </c>
      <c r="B57" s="4">
        <v>694.9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104.07</v>
      </c>
      <c r="I57" s="6">
        <v>1.2789999999999999</v>
      </c>
      <c r="J57" s="5">
        <v>14.44</v>
      </c>
      <c r="K57" s="5"/>
      <c r="L57" s="7">
        <v>0.87880000000000003</v>
      </c>
      <c r="N57" s="4">
        <v>33</v>
      </c>
      <c r="O57" s="4">
        <v>36.1</v>
      </c>
      <c r="P57" s="4">
        <v>26</v>
      </c>
      <c r="Q57" s="4">
        <v>46.7</v>
      </c>
      <c r="R57" s="4">
        <v>40</v>
      </c>
      <c r="T57" s="4">
        <v>32.4</v>
      </c>
      <c r="U57" s="5">
        <v>0.05</v>
      </c>
      <c r="V57" s="4">
        <v>110.7</v>
      </c>
      <c r="W57" s="4">
        <v>404.1</v>
      </c>
      <c r="X57" s="4">
        <v>35.9</v>
      </c>
      <c r="Y57" s="4">
        <v>522.5</v>
      </c>
      <c r="Z57" s="4">
        <v>79.900000000000006</v>
      </c>
      <c r="AA57" s="4">
        <v>11.7</v>
      </c>
      <c r="AB57" s="5">
        <v>0.09</v>
      </c>
      <c r="AC57" s="4">
        <v>100.9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104.02</v>
      </c>
      <c r="I58" s="6">
        <v>1.28</v>
      </c>
      <c r="J58" s="5">
        <v>14.44</v>
      </c>
      <c r="K58" s="5">
        <v>9.9999999999997868E-3</v>
      </c>
      <c r="L58" s="8">
        <v>0.87973000000000001</v>
      </c>
      <c r="N58" s="4">
        <v>33</v>
      </c>
      <c r="O58" s="4">
        <v>36.1</v>
      </c>
      <c r="P58" s="4">
        <v>26</v>
      </c>
      <c r="Q58" s="4">
        <v>46.7</v>
      </c>
      <c r="R58" s="4">
        <v>40</v>
      </c>
      <c r="S58" s="4">
        <v>0.10000000000000142</v>
      </c>
      <c r="T58" s="4">
        <v>32.4</v>
      </c>
      <c r="U58" s="5">
        <v>0.05</v>
      </c>
      <c r="V58" s="4">
        <v>110.7</v>
      </c>
      <c r="W58" s="4">
        <v>404.1</v>
      </c>
      <c r="X58" s="4">
        <v>35.9</v>
      </c>
      <c r="Y58" s="4">
        <v>522.70000000000005</v>
      </c>
      <c r="Z58" s="4">
        <v>80</v>
      </c>
      <c r="AA58" s="4">
        <v>11.4</v>
      </c>
      <c r="AB58" s="5">
        <v>0.1</v>
      </c>
      <c r="AC58" s="4">
        <v>100.9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1.8723128893311585E-3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0.21282812787231975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695.4</v>
      </c>
      <c r="C64" s="5">
        <v>40</v>
      </c>
      <c r="D64" s="4">
        <v>115</v>
      </c>
      <c r="E64" s="4">
        <v>109</v>
      </c>
      <c r="F64" s="4">
        <v>29</v>
      </c>
      <c r="G64" s="4">
        <v>22</v>
      </c>
      <c r="H64" s="5">
        <v>104.02</v>
      </c>
      <c r="I64" s="6">
        <v>1.2989999999999999</v>
      </c>
      <c r="J64" s="5">
        <v>14.42</v>
      </c>
      <c r="K64" s="5"/>
      <c r="L64" s="7">
        <v>0.44590000000000002</v>
      </c>
      <c r="N64" s="4">
        <v>119.5</v>
      </c>
      <c r="O64" s="4">
        <v>110</v>
      </c>
      <c r="P64" s="4">
        <v>26</v>
      </c>
      <c r="Q64" s="4">
        <v>45.9</v>
      </c>
      <c r="R64" s="4">
        <v>40</v>
      </c>
      <c r="T64" s="4">
        <v>151.80000000000001</v>
      </c>
      <c r="U64" s="5">
        <v>0.05</v>
      </c>
      <c r="V64" s="4">
        <v>110.8</v>
      </c>
      <c r="W64" s="4">
        <v>404</v>
      </c>
      <c r="X64" s="4">
        <v>41</v>
      </c>
      <c r="Y64" s="4">
        <v>133.19999999999999</v>
      </c>
      <c r="Z64" s="4">
        <v>80</v>
      </c>
      <c r="AA64" s="4">
        <v>11.4</v>
      </c>
      <c r="AB64" s="5">
        <v>0.08</v>
      </c>
      <c r="AC64" s="4">
        <v>100.8</v>
      </c>
    </row>
    <row r="65" spans="1:29" x14ac:dyDescent="0.25">
      <c r="A65" t="s">
        <v>41</v>
      </c>
      <c r="B65" s="4">
        <v>694.9</v>
      </c>
      <c r="C65" s="5">
        <v>40</v>
      </c>
      <c r="D65" s="4">
        <v>115</v>
      </c>
      <c r="E65" s="4">
        <v>109</v>
      </c>
      <c r="F65" s="4">
        <v>29.1</v>
      </c>
      <c r="G65" s="4">
        <v>22.1</v>
      </c>
      <c r="H65" s="5">
        <v>104.01</v>
      </c>
      <c r="I65" s="6">
        <v>1.296</v>
      </c>
      <c r="J65" s="5">
        <v>14.42</v>
      </c>
      <c r="K65" s="5"/>
      <c r="L65" s="7">
        <v>0.44519999999999998</v>
      </c>
      <c r="N65" s="4">
        <v>119.5</v>
      </c>
      <c r="O65" s="4">
        <v>110</v>
      </c>
      <c r="P65" s="4">
        <v>26</v>
      </c>
      <c r="Q65" s="4">
        <v>45.8</v>
      </c>
      <c r="R65" s="4">
        <v>40.1</v>
      </c>
      <c r="T65" s="4">
        <v>151.5</v>
      </c>
      <c r="U65" s="5">
        <v>0.05</v>
      </c>
      <c r="V65" s="4">
        <v>110.8</v>
      </c>
      <c r="W65" s="4">
        <v>404</v>
      </c>
      <c r="X65" s="4">
        <v>41</v>
      </c>
      <c r="Y65" s="4">
        <v>133.19999999999999</v>
      </c>
      <c r="Z65" s="4">
        <v>80</v>
      </c>
      <c r="AA65" s="4">
        <v>11.4</v>
      </c>
      <c r="AB65" s="5">
        <v>0.08</v>
      </c>
      <c r="AC65" s="4">
        <v>100.8</v>
      </c>
    </row>
    <row r="66" spans="1:29" x14ac:dyDescent="0.25">
      <c r="A66" t="s">
        <v>42</v>
      </c>
      <c r="B66" s="4">
        <v>694.9</v>
      </c>
      <c r="C66" s="5">
        <v>40</v>
      </c>
      <c r="D66" s="4">
        <v>115</v>
      </c>
      <c r="E66" s="4">
        <v>109</v>
      </c>
      <c r="F66" s="4">
        <v>29</v>
      </c>
      <c r="G66" s="4">
        <v>22.1</v>
      </c>
      <c r="H66" s="5">
        <v>104.03</v>
      </c>
      <c r="I66" s="6">
        <v>1.2989999999999999</v>
      </c>
      <c r="J66" s="5">
        <v>14.42</v>
      </c>
      <c r="K66" s="5"/>
      <c r="L66" s="7">
        <v>0.44629999999999997</v>
      </c>
      <c r="N66" s="4">
        <v>119.5</v>
      </c>
      <c r="O66" s="4">
        <v>110</v>
      </c>
      <c r="P66" s="4">
        <v>26</v>
      </c>
      <c r="Q66" s="4">
        <v>45.8</v>
      </c>
      <c r="R66" s="4">
        <v>40</v>
      </c>
      <c r="T66" s="4">
        <v>151.4</v>
      </c>
      <c r="U66" s="5">
        <v>0.05</v>
      </c>
      <c r="V66" s="4">
        <v>110.8</v>
      </c>
      <c r="W66" s="4">
        <v>404.1</v>
      </c>
      <c r="X66" s="4">
        <v>41</v>
      </c>
      <c r="Y66" s="4">
        <v>133.4</v>
      </c>
      <c r="Z66" s="4">
        <v>80</v>
      </c>
      <c r="AA66" s="4">
        <v>11.1</v>
      </c>
      <c r="AB66" s="5">
        <v>0.08</v>
      </c>
      <c r="AC66" s="4">
        <v>100.8</v>
      </c>
    </row>
    <row r="67" spans="1:29" x14ac:dyDescent="0.25">
      <c r="A67" t="s">
        <v>43</v>
      </c>
      <c r="B67" s="4">
        <v>695.3</v>
      </c>
      <c r="C67" s="5">
        <v>40</v>
      </c>
      <c r="D67" s="4">
        <v>115</v>
      </c>
      <c r="E67" s="4">
        <v>109</v>
      </c>
      <c r="F67" s="4">
        <v>29</v>
      </c>
      <c r="G67" s="4">
        <v>22.1</v>
      </c>
      <c r="H67" s="5">
        <v>104.04</v>
      </c>
      <c r="I67" s="6">
        <v>1.302</v>
      </c>
      <c r="J67" s="5">
        <v>14.42</v>
      </c>
      <c r="K67" s="5"/>
      <c r="L67" s="7">
        <v>0.44700000000000001</v>
      </c>
      <c r="N67" s="4">
        <v>119.5</v>
      </c>
      <c r="O67" s="4">
        <v>110</v>
      </c>
      <c r="P67" s="4">
        <v>26</v>
      </c>
      <c r="Q67" s="4">
        <v>45.8</v>
      </c>
      <c r="R67" s="4">
        <v>40</v>
      </c>
      <c r="T67" s="4">
        <v>151.6</v>
      </c>
      <c r="U67" s="5">
        <v>0.05</v>
      </c>
      <c r="V67" s="4">
        <v>110.8</v>
      </c>
      <c r="W67" s="4">
        <v>404.1</v>
      </c>
      <c r="X67" s="4">
        <v>41.1</v>
      </c>
      <c r="Y67" s="4">
        <v>133.6</v>
      </c>
      <c r="Z67" s="4">
        <v>80</v>
      </c>
      <c r="AA67" s="4">
        <v>11.4</v>
      </c>
      <c r="AB67" s="5">
        <v>0.08</v>
      </c>
      <c r="AC67" s="4">
        <v>100.8</v>
      </c>
    </row>
    <row r="68" spans="1:29" x14ac:dyDescent="0.25">
      <c r="A68" t="s">
        <v>44</v>
      </c>
      <c r="B68" s="4">
        <v>694.8</v>
      </c>
      <c r="C68" s="5">
        <v>40</v>
      </c>
      <c r="D68" s="4">
        <v>115</v>
      </c>
      <c r="E68" s="4">
        <v>109</v>
      </c>
      <c r="F68" s="4">
        <v>29</v>
      </c>
      <c r="G68" s="4">
        <v>22.1</v>
      </c>
      <c r="H68" s="5">
        <v>104.02</v>
      </c>
      <c r="I68" s="6">
        <v>1.3009999999999999</v>
      </c>
      <c r="J68" s="5">
        <v>14.42</v>
      </c>
      <c r="K68" s="5"/>
      <c r="L68" s="7">
        <v>0.44700000000000001</v>
      </c>
      <c r="N68" s="4">
        <v>119.5</v>
      </c>
      <c r="O68" s="4">
        <v>110</v>
      </c>
      <c r="P68" s="4">
        <v>26</v>
      </c>
      <c r="Q68" s="4">
        <v>45.8</v>
      </c>
      <c r="R68" s="4">
        <v>40</v>
      </c>
      <c r="T68" s="4">
        <v>151.80000000000001</v>
      </c>
      <c r="U68" s="5">
        <v>0.05</v>
      </c>
      <c r="V68" s="4">
        <v>110.8</v>
      </c>
      <c r="W68" s="4">
        <v>404.1</v>
      </c>
      <c r="X68" s="4">
        <v>41</v>
      </c>
      <c r="Y68" s="4">
        <v>133.5</v>
      </c>
      <c r="Z68" s="4">
        <v>80</v>
      </c>
      <c r="AA68" s="4">
        <v>11.4</v>
      </c>
      <c r="AB68" s="5">
        <v>0.08</v>
      </c>
      <c r="AC68" s="4">
        <v>100.8</v>
      </c>
    </row>
    <row r="69" spans="1:29" x14ac:dyDescent="0.25">
      <c r="A69" t="s">
        <v>45</v>
      </c>
      <c r="B69" s="4">
        <v>695.3</v>
      </c>
      <c r="C69" s="5">
        <v>40</v>
      </c>
      <c r="D69" s="4">
        <v>115</v>
      </c>
      <c r="E69" s="4">
        <v>109</v>
      </c>
      <c r="F69" s="4">
        <v>29</v>
      </c>
      <c r="G69" s="4">
        <v>22.1</v>
      </c>
      <c r="H69" s="5">
        <v>103.92</v>
      </c>
      <c r="I69" s="6">
        <v>1.302</v>
      </c>
      <c r="J69" s="5">
        <v>14.42</v>
      </c>
      <c r="K69" s="5"/>
      <c r="L69" s="7">
        <v>0.44700000000000001</v>
      </c>
      <c r="N69" s="4">
        <v>119.5</v>
      </c>
      <c r="O69" s="4">
        <v>110</v>
      </c>
      <c r="P69" s="4">
        <v>26</v>
      </c>
      <c r="Q69" s="4">
        <v>45.8</v>
      </c>
      <c r="R69" s="4">
        <v>40</v>
      </c>
      <c r="T69" s="4">
        <v>151.6</v>
      </c>
      <c r="U69" s="5">
        <v>0.05</v>
      </c>
      <c r="V69" s="4">
        <v>110.9</v>
      </c>
      <c r="W69" s="4">
        <v>404.1</v>
      </c>
      <c r="X69" s="4">
        <v>41</v>
      </c>
      <c r="Y69" s="4">
        <v>133.69999999999999</v>
      </c>
      <c r="Z69" s="4">
        <v>80</v>
      </c>
      <c r="AA69" s="4">
        <v>11.3</v>
      </c>
      <c r="AB69" s="5">
        <v>0.08</v>
      </c>
      <c r="AC69" s="4">
        <v>100.8</v>
      </c>
    </row>
    <row r="70" spans="1:29" x14ac:dyDescent="0.25">
      <c r="A70" s="3" t="s">
        <v>46</v>
      </c>
      <c r="B70" s="4">
        <v>695.1</v>
      </c>
      <c r="C70" s="5">
        <v>40</v>
      </c>
      <c r="D70" s="4">
        <v>115</v>
      </c>
      <c r="E70" s="4">
        <v>109</v>
      </c>
      <c r="F70" s="4">
        <v>29</v>
      </c>
      <c r="G70" s="4">
        <v>22.1</v>
      </c>
      <c r="H70" s="5">
        <v>104.01</v>
      </c>
      <c r="I70" s="6">
        <v>1.3</v>
      </c>
      <c r="J70" s="5">
        <v>14.42</v>
      </c>
      <c r="K70" s="5">
        <v>2.9999999999999361E-2</v>
      </c>
      <c r="L70" s="8">
        <v>0.44640000000000002</v>
      </c>
      <c r="N70" s="4">
        <v>119.5</v>
      </c>
      <c r="O70" s="4">
        <v>110</v>
      </c>
      <c r="P70" s="4">
        <v>26</v>
      </c>
      <c r="Q70" s="4">
        <v>45.8</v>
      </c>
      <c r="R70" s="4">
        <v>40</v>
      </c>
      <c r="S70" s="4">
        <v>0.10000000000000142</v>
      </c>
      <c r="T70" s="4">
        <v>151.6</v>
      </c>
      <c r="U70" s="5">
        <v>0.05</v>
      </c>
      <c r="V70" s="4">
        <v>110.8</v>
      </c>
      <c r="W70" s="4">
        <v>404.1</v>
      </c>
      <c r="X70" s="4">
        <v>41</v>
      </c>
      <c r="Y70" s="4">
        <v>133.4</v>
      </c>
      <c r="Z70" s="4">
        <v>80</v>
      </c>
      <c r="AA70" s="4">
        <v>11.3</v>
      </c>
      <c r="AB70" s="5">
        <v>0.08</v>
      </c>
      <c r="AC70" s="4">
        <v>100.8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6.8068592855541116E-4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0.15248340693445592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0.28062999999999999</v>
      </c>
      <c r="C78" s="16">
        <v>5.6965061033058845E-2</v>
      </c>
      <c r="D78" s="10">
        <v>0.5</v>
      </c>
      <c r="E78" s="10">
        <v>21.99</v>
      </c>
      <c r="F78" s="17">
        <v>0.3</v>
      </c>
      <c r="G78" s="71">
        <v>0.92565805499999976</v>
      </c>
      <c r="H78" s="72"/>
      <c r="I78" s="71">
        <v>3.0855268499999995</v>
      </c>
      <c r="J78" s="72"/>
    </row>
    <row r="79" spans="1:29" x14ac:dyDescent="0.25">
      <c r="A79" s="10" t="s">
        <v>49</v>
      </c>
      <c r="B79" s="15">
        <v>0.29268</v>
      </c>
      <c r="C79" s="16">
        <v>5.3721818664619864E-2</v>
      </c>
      <c r="D79" s="10">
        <v>0.5</v>
      </c>
      <c r="E79" s="10">
        <v>21.99</v>
      </c>
      <c r="F79" s="17">
        <v>3.2000000000000001E-2</v>
      </c>
      <c r="G79" s="71">
        <v>0.1029765312</v>
      </c>
      <c r="H79" s="72"/>
      <c r="I79" s="71">
        <v>3.2180165999999999</v>
      </c>
      <c r="J79" s="72"/>
    </row>
    <row r="80" spans="1:29" x14ac:dyDescent="0.25">
      <c r="A80" s="10" t="s">
        <v>50</v>
      </c>
      <c r="B80" s="15">
        <v>0.28555000000000003</v>
      </c>
      <c r="C80" s="16">
        <v>1.7510068289274119E-2</v>
      </c>
      <c r="D80" s="10">
        <v>0.5</v>
      </c>
      <c r="E80" s="10">
        <v>16.489999999999998</v>
      </c>
      <c r="F80" s="17">
        <v>0.31</v>
      </c>
      <c r="G80" s="71">
        <v>0.72985152249999996</v>
      </c>
      <c r="H80" s="72"/>
      <c r="I80" s="71">
        <v>2.35435975</v>
      </c>
      <c r="J80" s="72"/>
    </row>
    <row r="81" spans="1:10" x14ac:dyDescent="0.25">
      <c r="A81" s="10" t="s">
        <v>51</v>
      </c>
      <c r="B81" s="15">
        <v>0.70889999999999997</v>
      </c>
      <c r="C81" s="16">
        <v>0.15345059361528327</v>
      </c>
      <c r="D81" s="10">
        <v>0.5</v>
      </c>
      <c r="E81" s="10">
        <v>1.46</v>
      </c>
      <c r="F81" s="17">
        <v>0.17399999999999999</v>
      </c>
      <c r="G81" s="71">
        <v>9.0044477999999997E-2</v>
      </c>
      <c r="H81" s="72"/>
      <c r="I81" s="71">
        <v>0.51749699999999998</v>
      </c>
      <c r="J81" s="72"/>
    </row>
    <row r="82" spans="1:10" x14ac:dyDescent="0.25">
      <c r="A82" s="10" t="s">
        <v>52</v>
      </c>
      <c r="B82" s="15">
        <v>0.87973000000000001</v>
      </c>
      <c r="C82" s="16">
        <v>0.21282812787231975</v>
      </c>
      <c r="D82" s="10">
        <v>0.5</v>
      </c>
      <c r="E82" s="10">
        <v>1.46</v>
      </c>
      <c r="F82" s="17">
        <v>1.0999999999999999E-2</v>
      </c>
      <c r="G82" s="71">
        <v>7.0642318999999997E-3</v>
      </c>
      <c r="H82" s="72"/>
      <c r="I82" s="71">
        <v>0.64220290000000002</v>
      </c>
      <c r="J82" s="72"/>
    </row>
    <row r="83" spans="1:10" x14ac:dyDescent="0.25">
      <c r="A83" s="10" t="s">
        <v>53</v>
      </c>
      <c r="B83" s="15">
        <v>0.44640000000000002</v>
      </c>
      <c r="C83" s="16">
        <v>0.15248340693445592</v>
      </c>
      <c r="D83" s="10">
        <v>0.5</v>
      </c>
      <c r="E83" s="10">
        <v>2.91</v>
      </c>
      <c r="F83" s="17">
        <v>0.17199999999999999</v>
      </c>
      <c r="G83" s="71">
        <v>0.111716064</v>
      </c>
      <c r="H83" s="72"/>
      <c r="I83" s="71">
        <v>0.64951200000000009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1.9673108825999996</v>
      </c>
      <c r="H84" s="19"/>
      <c r="I84" s="18">
        <v>10.467115099999999</v>
      </c>
      <c r="J84" s="20"/>
    </row>
    <row r="86" spans="1:10" x14ac:dyDescent="0.25">
      <c r="A86" t="s">
        <v>81</v>
      </c>
      <c r="G86" s="5">
        <v>0.25958189880636373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18A-CD0A-4267-9F18-E248194B559E}">
  <dimension ref="A1:AC86"/>
  <sheetViews>
    <sheetView topLeftCell="A58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2000.1</v>
      </c>
      <c r="C4" s="5">
        <v>104.99</v>
      </c>
      <c r="D4" s="4">
        <v>115</v>
      </c>
      <c r="E4" s="4">
        <v>109</v>
      </c>
      <c r="F4" s="4">
        <v>29</v>
      </c>
      <c r="G4" s="4">
        <v>22</v>
      </c>
      <c r="H4" s="5">
        <v>104.96</v>
      </c>
      <c r="I4" s="6">
        <v>6.181</v>
      </c>
      <c r="J4" s="5">
        <v>14.39</v>
      </c>
      <c r="K4" s="5"/>
      <c r="L4" s="7">
        <v>0.28110000000000002</v>
      </c>
      <c r="N4" s="4">
        <v>113.5</v>
      </c>
      <c r="O4" s="4">
        <v>111.6</v>
      </c>
      <c r="P4" s="4">
        <v>26</v>
      </c>
      <c r="Q4" s="4">
        <v>47.7</v>
      </c>
      <c r="R4" s="4">
        <v>40</v>
      </c>
      <c r="S4" s="4"/>
      <c r="T4" s="4">
        <v>112.8</v>
      </c>
      <c r="U4" s="5">
        <v>0.05</v>
      </c>
      <c r="V4" s="4">
        <v>109.6</v>
      </c>
      <c r="W4" s="4">
        <v>403.5</v>
      </c>
      <c r="X4" s="4">
        <v>57.4</v>
      </c>
      <c r="Y4" s="4">
        <v>268.10000000000002</v>
      </c>
      <c r="Z4" s="4">
        <v>80.099999999999994</v>
      </c>
      <c r="AA4" s="4">
        <v>11.6</v>
      </c>
      <c r="AB4" s="5">
        <v>0.09</v>
      </c>
      <c r="AC4" s="4">
        <v>99</v>
      </c>
    </row>
    <row r="5" spans="1:29" x14ac:dyDescent="0.25">
      <c r="A5" t="s">
        <v>41</v>
      </c>
      <c r="B5" s="4">
        <v>1999.9</v>
      </c>
      <c r="C5" s="5">
        <v>105.01</v>
      </c>
      <c r="D5" s="4">
        <v>115</v>
      </c>
      <c r="E5" s="4">
        <v>109</v>
      </c>
      <c r="F5" s="4">
        <v>29</v>
      </c>
      <c r="G5" s="4">
        <v>22</v>
      </c>
      <c r="H5" s="5">
        <v>105.04</v>
      </c>
      <c r="I5" s="6">
        <v>6.1840000000000002</v>
      </c>
      <c r="J5" s="5">
        <v>14.39</v>
      </c>
      <c r="K5" s="5"/>
      <c r="L5" s="7">
        <v>0.28120000000000001</v>
      </c>
      <c r="N5" s="4">
        <v>113.4</v>
      </c>
      <c r="O5" s="4">
        <v>111.6</v>
      </c>
      <c r="P5" s="4">
        <v>26</v>
      </c>
      <c r="Q5" s="4">
        <v>47.7</v>
      </c>
      <c r="R5" s="4">
        <v>40.1</v>
      </c>
      <c r="S5" s="4"/>
      <c r="T5" s="4">
        <v>112.8</v>
      </c>
      <c r="U5" s="5">
        <v>0.05</v>
      </c>
      <c r="V5" s="4">
        <v>109.6</v>
      </c>
      <c r="W5" s="4">
        <v>403.5</v>
      </c>
      <c r="X5" s="4">
        <v>57.4</v>
      </c>
      <c r="Y5" s="4">
        <v>268.10000000000002</v>
      </c>
      <c r="Z5" s="4">
        <v>80</v>
      </c>
      <c r="AA5" s="4">
        <v>11.5</v>
      </c>
      <c r="AB5" s="5">
        <v>0.09</v>
      </c>
      <c r="AC5" s="4">
        <v>99</v>
      </c>
    </row>
    <row r="6" spans="1:29" x14ac:dyDescent="0.25">
      <c r="A6" t="s">
        <v>42</v>
      </c>
      <c r="B6" s="4">
        <v>2000</v>
      </c>
      <c r="C6" s="5">
        <v>105</v>
      </c>
      <c r="D6" s="4">
        <v>115</v>
      </c>
      <c r="E6" s="4">
        <v>109</v>
      </c>
      <c r="F6" s="4">
        <v>29</v>
      </c>
      <c r="G6" s="4">
        <v>22</v>
      </c>
      <c r="H6" s="5">
        <v>104.96</v>
      </c>
      <c r="I6" s="6">
        <v>6.1790000000000003</v>
      </c>
      <c r="J6" s="5">
        <v>14.39</v>
      </c>
      <c r="K6" s="5"/>
      <c r="L6" s="7">
        <v>0.28100000000000003</v>
      </c>
      <c r="N6" s="4">
        <v>113.5</v>
      </c>
      <c r="O6" s="4">
        <v>111.6</v>
      </c>
      <c r="P6" s="4">
        <v>26</v>
      </c>
      <c r="Q6" s="4">
        <v>47.7</v>
      </c>
      <c r="R6" s="4">
        <v>40</v>
      </c>
      <c r="S6" s="4"/>
      <c r="T6" s="4">
        <v>112.8</v>
      </c>
      <c r="U6" s="5">
        <v>0.05</v>
      </c>
      <c r="V6" s="4">
        <v>109.6</v>
      </c>
      <c r="W6" s="4">
        <v>403.5</v>
      </c>
      <c r="X6" s="4">
        <v>57.4</v>
      </c>
      <c r="Y6" s="4">
        <v>268</v>
      </c>
      <c r="Z6" s="4">
        <v>80</v>
      </c>
      <c r="AA6" s="4">
        <v>11.5</v>
      </c>
      <c r="AB6" s="5">
        <v>0.09</v>
      </c>
      <c r="AC6" s="4">
        <v>99</v>
      </c>
    </row>
    <row r="7" spans="1:29" x14ac:dyDescent="0.25">
      <c r="A7" t="s">
        <v>43</v>
      </c>
      <c r="B7" s="4">
        <v>2000</v>
      </c>
      <c r="C7" s="5">
        <v>104.99</v>
      </c>
      <c r="D7" s="4">
        <v>115</v>
      </c>
      <c r="E7" s="4">
        <v>109</v>
      </c>
      <c r="F7" s="4">
        <v>29</v>
      </c>
      <c r="G7" s="4">
        <v>22</v>
      </c>
      <c r="H7" s="5">
        <v>104.99</v>
      </c>
      <c r="I7" s="6">
        <v>6.18</v>
      </c>
      <c r="J7" s="5">
        <v>14.39</v>
      </c>
      <c r="K7" s="5"/>
      <c r="L7" s="7">
        <v>0.28100000000000003</v>
      </c>
      <c r="N7" s="4">
        <v>113.4</v>
      </c>
      <c r="O7" s="4">
        <v>111.6</v>
      </c>
      <c r="P7" s="4">
        <v>26</v>
      </c>
      <c r="Q7" s="4">
        <v>47.8</v>
      </c>
      <c r="R7" s="4">
        <v>40</v>
      </c>
      <c r="S7" s="4"/>
      <c r="T7" s="4">
        <v>112.8</v>
      </c>
      <c r="U7" s="5">
        <v>0.05</v>
      </c>
      <c r="V7" s="4">
        <v>109.6</v>
      </c>
      <c r="W7" s="4">
        <v>403.5</v>
      </c>
      <c r="X7" s="4">
        <v>57.4</v>
      </c>
      <c r="Y7" s="4">
        <v>268</v>
      </c>
      <c r="Z7" s="4">
        <v>80</v>
      </c>
      <c r="AA7" s="4">
        <v>11.6</v>
      </c>
      <c r="AB7" s="5">
        <v>0.09</v>
      </c>
      <c r="AC7" s="4">
        <v>99</v>
      </c>
    </row>
    <row r="8" spans="1:29" x14ac:dyDescent="0.25">
      <c r="A8" t="s">
        <v>44</v>
      </c>
      <c r="B8" s="4">
        <v>2000.1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105.03</v>
      </c>
      <c r="I8" s="6">
        <v>6.1820000000000004</v>
      </c>
      <c r="J8" s="5">
        <v>14.39</v>
      </c>
      <c r="K8" s="5"/>
      <c r="L8" s="7">
        <v>0.28110000000000002</v>
      </c>
      <c r="N8" s="4">
        <v>113.4</v>
      </c>
      <c r="O8" s="4">
        <v>111.6</v>
      </c>
      <c r="P8" s="4">
        <v>26</v>
      </c>
      <c r="Q8" s="4">
        <v>47.8</v>
      </c>
      <c r="R8" s="4">
        <v>40</v>
      </c>
      <c r="S8" s="4"/>
      <c r="T8" s="4">
        <v>112.8</v>
      </c>
      <c r="U8" s="5">
        <v>0.05</v>
      </c>
      <c r="V8" s="4">
        <v>109.6</v>
      </c>
      <c r="W8" s="4">
        <v>403.5</v>
      </c>
      <c r="X8" s="4">
        <v>57.4</v>
      </c>
      <c r="Y8" s="4">
        <v>267.89999999999998</v>
      </c>
      <c r="Z8" s="4">
        <v>80.099999999999994</v>
      </c>
      <c r="AA8" s="4">
        <v>11.4</v>
      </c>
      <c r="AB8" s="5">
        <v>0.1</v>
      </c>
      <c r="AC8" s="4">
        <v>98.9</v>
      </c>
    </row>
    <row r="9" spans="1:29" x14ac:dyDescent="0.25">
      <c r="A9" t="s">
        <v>45</v>
      </c>
      <c r="B9" s="4">
        <v>2000</v>
      </c>
      <c r="C9" s="5">
        <v>104.99</v>
      </c>
      <c r="D9" s="4">
        <v>115</v>
      </c>
      <c r="E9" s="4">
        <v>109</v>
      </c>
      <c r="F9" s="4">
        <v>29</v>
      </c>
      <c r="G9" s="4">
        <v>22</v>
      </c>
      <c r="H9" s="5">
        <v>105</v>
      </c>
      <c r="I9" s="6">
        <v>6.1790000000000003</v>
      </c>
      <c r="J9" s="5">
        <v>14.39</v>
      </c>
      <c r="K9" s="5"/>
      <c r="L9" s="7">
        <v>0.28100000000000003</v>
      </c>
      <c r="N9" s="4">
        <v>113.4</v>
      </c>
      <c r="O9" s="4">
        <v>111.6</v>
      </c>
      <c r="P9" s="4">
        <v>26</v>
      </c>
      <c r="Q9" s="4">
        <v>47.8</v>
      </c>
      <c r="R9" s="4">
        <v>40</v>
      </c>
      <c r="S9" s="4"/>
      <c r="T9" s="4">
        <v>112.8</v>
      </c>
      <c r="U9" s="5">
        <v>0.05</v>
      </c>
      <c r="V9" s="4">
        <v>109.6</v>
      </c>
      <c r="W9" s="4">
        <v>403.7</v>
      </c>
      <c r="X9" s="4">
        <v>57.3</v>
      </c>
      <c r="Y9" s="4">
        <v>267.8</v>
      </c>
      <c r="Z9" s="4">
        <v>80</v>
      </c>
      <c r="AA9" s="4">
        <v>11.4</v>
      </c>
      <c r="AB9" s="5">
        <v>0.1</v>
      </c>
      <c r="AC9" s="4">
        <v>98.9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6.181</v>
      </c>
      <c r="J10" s="5">
        <v>14.39</v>
      </c>
      <c r="K10" s="5">
        <v>5.9999999999998721E-2</v>
      </c>
      <c r="L10" s="8">
        <v>0.28106999999999999</v>
      </c>
      <c r="N10" s="4">
        <v>113.4</v>
      </c>
      <c r="O10" s="4">
        <v>111.6</v>
      </c>
      <c r="P10" s="4">
        <v>26</v>
      </c>
      <c r="Q10" s="4">
        <v>47.8</v>
      </c>
      <c r="R10" s="4">
        <v>40</v>
      </c>
      <c r="S10" s="4">
        <v>0.10000000000000142</v>
      </c>
      <c r="T10" s="4">
        <v>112.8</v>
      </c>
      <c r="U10" s="5">
        <v>0.05</v>
      </c>
      <c r="V10" s="4">
        <v>109.6</v>
      </c>
      <c r="W10" s="4">
        <v>403.5</v>
      </c>
      <c r="X10" s="4">
        <v>57.4</v>
      </c>
      <c r="Y10" s="4">
        <v>268</v>
      </c>
      <c r="Z10" s="4">
        <v>80</v>
      </c>
      <c r="AA10" s="4">
        <v>11.5</v>
      </c>
      <c r="AB10" s="5">
        <v>0.09</v>
      </c>
      <c r="AC10" s="4">
        <v>99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7.4535599249984775E-5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2.6518518251675661E-2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1999.9</v>
      </c>
      <c r="C16" s="5">
        <v>105.01</v>
      </c>
      <c r="D16" s="4">
        <v>65</v>
      </c>
      <c r="E16" s="4">
        <v>65</v>
      </c>
      <c r="F16" s="4">
        <v>29</v>
      </c>
      <c r="G16" s="4">
        <v>21.9</v>
      </c>
      <c r="H16" s="5">
        <v>105.01</v>
      </c>
      <c r="I16" s="6">
        <v>6.4450000000000003</v>
      </c>
      <c r="J16" s="5">
        <v>14.39</v>
      </c>
      <c r="K16" s="5"/>
      <c r="L16" s="7">
        <v>0.29310000000000003</v>
      </c>
      <c r="N16" s="4">
        <v>57.9</v>
      </c>
      <c r="O16" s="4">
        <v>67.7</v>
      </c>
      <c r="P16" s="4">
        <v>26</v>
      </c>
      <c r="Q16" s="4">
        <v>47.4</v>
      </c>
      <c r="R16" s="4">
        <v>40</v>
      </c>
      <c r="S16" s="4"/>
      <c r="T16" s="4">
        <v>57.3</v>
      </c>
      <c r="U16" s="5">
        <v>0.05</v>
      </c>
      <c r="V16" s="4">
        <v>109.5</v>
      </c>
      <c r="W16" s="4">
        <v>403.6</v>
      </c>
      <c r="X16" s="4">
        <v>56.7</v>
      </c>
      <c r="Y16" s="4">
        <v>509.9</v>
      </c>
      <c r="Z16" s="4">
        <v>80</v>
      </c>
      <c r="AA16" s="4">
        <v>11.7</v>
      </c>
      <c r="AB16" s="5">
        <v>0.1</v>
      </c>
      <c r="AC16" s="4">
        <v>98.7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104.98</v>
      </c>
      <c r="I17" s="6">
        <v>6.4429999999999996</v>
      </c>
      <c r="J17" s="5">
        <v>14.4</v>
      </c>
      <c r="K17" s="5"/>
      <c r="L17" s="7">
        <v>0.29299999999999998</v>
      </c>
      <c r="N17" s="4">
        <v>57.9</v>
      </c>
      <c r="O17" s="4">
        <v>67.7</v>
      </c>
      <c r="P17" s="4">
        <v>26</v>
      </c>
      <c r="Q17" s="4">
        <v>47.3</v>
      </c>
      <c r="R17" s="4">
        <v>40</v>
      </c>
      <c r="S17" s="4"/>
      <c r="T17" s="4">
        <v>57.3</v>
      </c>
      <c r="U17" s="5">
        <v>0.05</v>
      </c>
      <c r="V17" s="4">
        <v>109.5</v>
      </c>
      <c r="W17" s="4">
        <v>403.5</v>
      </c>
      <c r="X17" s="4">
        <v>56.7</v>
      </c>
      <c r="Y17" s="4">
        <v>509.7</v>
      </c>
      <c r="Z17" s="4">
        <v>79.900000000000006</v>
      </c>
      <c r="AA17" s="4">
        <v>11.6</v>
      </c>
      <c r="AB17" s="5">
        <v>0.1</v>
      </c>
      <c r="AC17" s="4">
        <v>98.7</v>
      </c>
    </row>
    <row r="18" spans="1:29" x14ac:dyDescent="0.25">
      <c r="A18" t="s">
        <v>42</v>
      </c>
      <c r="B18" s="4">
        <v>2000.1</v>
      </c>
      <c r="C18" s="5">
        <v>104.99</v>
      </c>
      <c r="D18" s="4">
        <v>65</v>
      </c>
      <c r="E18" s="4">
        <v>65</v>
      </c>
      <c r="F18" s="4">
        <v>29</v>
      </c>
      <c r="G18" s="4">
        <v>22</v>
      </c>
      <c r="H18" s="5">
        <v>104.99</v>
      </c>
      <c r="I18" s="6">
        <v>6.4420000000000002</v>
      </c>
      <c r="J18" s="5">
        <v>14.4</v>
      </c>
      <c r="K18" s="5"/>
      <c r="L18" s="7">
        <v>0.29289999999999999</v>
      </c>
      <c r="N18" s="4">
        <v>57.8</v>
      </c>
      <c r="O18" s="4">
        <v>67.7</v>
      </c>
      <c r="P18" s="4">
        <v>26</v>
      </c>
      <c r="Q18" s="4">
        <v>47.4</v>
      </c>
      <c r="R18" s="4">
        <v>40</v>
      </c>
      <c r="S18" s="4"/>
      <c r="T18" s="4">
        <v>57.2</v>
      </c>
      <c r="U18" s="5">
        <v>0.05</v>
      </c>
      <c r="V18" s="4">
        <v>109.5</v>
      </c>
      <c r="W18" s="4">
        <v>403.5</v>
      </c>
      <c r="X18" s="4">
        <v>56.7</v>
      </c>
      <c r="Y18" s="4">
        <v>509.5</v>
      </c>
      <c r="Z18" s="4">
        <v>80.099999999999994</v>
      </c>
      <c r="AA18" s="4">
        <v>11.4</v>
      </c>
      <c r="AB18" s="5">
        <v>0.1</v>
      </c>
      <c r="AC18" s="4">
        <v>98.7</v>
      </c>
    </row>
    <row r="19" spans="1:29" x14ac:dyDescent="0.25">
      <c r="A19" t="s">
        <v>43</v>
      </c>
      <c r="B19" s="4">
        <v>2000.2</v>
      </c>
      <c r="C19" s="5">
        <v>105</v>
      </c>
      <c r="D19" s="4">
        <v>65</v>
      </c>
      <c r="E19" s="4">
        <v>65</v>
      </c>
      <c r="F19" s="4">
        <v>29</v>
      </c>
      <c r="G19" s="4">
        <v>21.9</v>
      </c>
      <c r="H19" s="5">
        <v>105.01</v>
      </c>
      <c r="I19" s="6">
        <v>6.44</v>
      </c>
      <c r="J19" s="5">
        <v>14.4</v>
      </c>
      <c r="K19" s="5"/>
      <c r="L19" s="7">
        <v>0.2928</v>
      </c>
      <c r="N19" s="4">
        <v>57.8</v>
      </c>
      <c r="O19" s="4">
        <v>67.7</v>
      </c>
      <c r="P19" s="4">
        <v>26</v>
      </c>
      <c r="Q19" s="4">
        <v>47.3</v>
      </c>
      <c r="R19" s="4">
        <v>40.1</v>
      </c>
      <c r="S19" s="4"/>
      <c r="T19" s="4">
        <v>57.1</v>
      </c>
      <c r="U19" s="5">
        <v>0.05</v>
      </c>
      <c r="V19" s="4">
        <v>109.5</v>
      </c>
      <c r="W19" s="4">
        <v>403.6</v>
      </c>
      <c r="X19" s="4">
        <v>56.7</v>
      </c>
      <c r="Y19" s="4">
        <v>509.1</v>
      </c>
      <c r="Z19" s="4">
        <v>79.900000000000006</v>
      </c>
      <c r="AA19" s="4">
        <v>11.6</v>
      </c>
      <c r="AB19" s="5">
        <v>0.1</v>
      </c>
      <c r="AC19" s="4">
        <v>98.7</v>
      </c>
    </row>
    <row r="20" spans="1:29" x14ac:dyDescent="0.25">
      <c r="A20" t="s">
        <v>44</v>
      </c>
      <c r="B20" s="4">
        <v>1999.9</v>
      </c>
      <c r="C20" s="5">
        <v>104.99</v>
      </c>
      <c r="D20" s="4">
        <v>65</v>
      </c>
      <c r="E20" s="4">
        <v>65</v>
      </c>
      <c r="F20" s="4">
        <v>29</v>
      </c>
      <c r="G20" s="4">
        <v>21.9</v>
      </c>
      <c r="H20" s="5">
        <v>104.99</v>
      </c>
      <c r="I20" s="6">
        <v>6.4379999999999997</v>
      </c>
      <c r="J20" s="5">
        <v>14.39</v>
      </c>
      <c r="K20" s="5"/>
      <c r="L20" s="7">
        <v>0.2928</v>
      </c>
      <c r="N20" s="4">
        <v>57.8</v>
      </c>
      <c r="O20" s="4">
        <v>67.7</v>
      </c>
      <c r="P20" s="4">
        <v>26</v>
      </c>
      <c r="Q20" s="4">
        <v>47.3</v>
      </c>
      <c r="R20" s="4">
        <v>40</v>
      </c>
      <c r="S20" s="4"/>
      <c r="T20" s="4">
        <v>57.2</v>
      </c>
      <c r="U20" s="5">
        <v>0.05</v>
      </c>
      <c r="V20" s="4">
        <v>109.5</v>
      </c>
      <c r="W20" s="4">
        <v>403.5</v>
      </c>
      <c r="X20" s="4">
        <v>56.7</v>
      </c>
      <c r="Y20" s="4">
        <v>508.9</v>
      </c>
      <c r="Z20" s="4">
        <v>80</v>
      </c>
      <c r="AA20" s="4">
        <v>11.7</v>
      </c>
      <c r="AB20" s="5">
        <v>0.1</v>
      </c>
      <c r="AC20" s="4">
        <v>98.7</v>
      </c>
    </row>
    <row r="21" spans="1:29" x14ac:dyDescent="0.25">
      <c r="A21" t="s">
        <v>45</v>
      </c>
      <c r="B21" s="4">
        <v>2000</v>
      </c>
      <c r="C21" s="5">
        <v>104.99</v>
      </c>
      <c r="D21" s="4">
        <v>65</v>
      </c>
      <c r="E21" s="4">
        <v>65</v>
      </c>
      <c r="F21" s="4">
        <v>29</v>
      </c>
      <c r="G21" s="4">
        <v>22</v>
      </c>
      <c r="H21" s="5">
        <v>105.01</v>
      </c>
      <c r="I21" s="6">
        <v>6.4379999999999997</v>
      </c>
      <c r="J21" s="5">
        <v>14.39</v>
      </c>
      <c r="K21" s="5"/>
      <c r="L21" s="7">
        <v>0.2928</v>
      </c>
      <c r="N21" s="4">
        <v>57.8</v>
      </c>
      <c r="O21" s="4">
        <v>67.7</v>
      </c>
      <c r="P21" s="4">
        <v>26</v>
      </c>
      <c r="Q21" s="4">
        <v>47.4</v>
      </c>
      <c r="R21" s="4">
        <v>40</v>
      </c>
      <c r="S21" s="4"/>
      <c r="T21" s="4">
        <v>57.2</v>
      </c>
      <c r="U21" s="5">
        <v>0.05</v>
      </c>
      <c r="V21" s="4">
        <v>109.5</v>
      </c>
      <c r="W21" s="4">
        <v>403.5</v>
      </c>
      <c r="X21" s="4">
        <v>56.7</v>
      </c>
      <c r="Y21" s="4">
        <v>508.6</v>
      </c>
      <c r="Z21" s="4">
        <v>80</v>
      </c>
      <c r="AA21" s="4">
        <v>11.4</v>
      </c>
      <c r="AB21" s="5">
        <v>7.0000000000000007E-2</v>
      </c>
      <c r="AC21" s="4">
        <v>98.7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6.4409999999999998</v>
      </c>
      <c r="J22" s="5">
        <v>14.4</v>
      </c>
      <c r="K22" s="5">
        <v>4.9999999999998934E-2</v>
      </c>
      <c r="L22" s="8">
        <v>0.29289999999999999</v>
      </c>
      <c r="N22" s="4">
        <v>57.8</v>
      </c>
      <c r="O22" s="4">
        <v>67.7</v>
      </c>
      <c r="P22" s="4">
        <v>26</v>
      </c>
      <c r="Q22" s="4">
        <v>47.4</v>
      </c>
      <c r="R22" s="4">
        <v>40</v>
      </c>
      <c r="S22" s="4">
        <v>0.10000000000000142</v>
      </c>
      <c r="T22" s="4">
        <v>57.2</v>
      </c>
      <c r="U22" s="5">
        <v>0.05</v>
      </c>
      <c r="V22" s="4">
        <v>109.5</v>
      </c>
      <c r="W22" s="4">
        <v>403.5</v>
      </c>
      <c r="X22" s="4">
        <v>56.7</v>
      </c>
      <c r="Y22" s="4">
        <v>509.3</v>
      </c>
      <c r="Z22" s="4">
        <v>80</v>
      </c>
      <c r="AA22" s="4">
        <v>11.6</v>
      </c>
      <c r="AB22" s="5">
        <v>0.1</v>
      </c>
      <c r="AC22" s="4">
        <v>98.7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1.1547005383792848E-4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3.9423029647636901E-2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1500.1</v>
      </c>
      <c r="C28" s="5">
        <v>104.99</v>
      </c>
      <c r="D28" s="4">
        <v>115</v>
      </c>
      <c r="E28" s="4">
        <v>109</v>
      </c>
      <c r="F28" s="4">
        <v>29</v>
      </c>
      <c r="G28" s="4">
        <v>22</v>
      </c>
      <c r="H28" s="5">
        <v>105.01</v>
      </c>
      <c r="I28" s="6">
        <v>4.71</v>
      </c>
      <c r="J28" s="5">
        <v>14.4</v>
      </c>
      <c r="K28" s="5"/>
      <c r="L28" s="7">
        <v>0.28560000000000002</v>
      </c>
      <c r="N28" s="4">
        <v>115.8</v>
      </c>
      <c r="O28" s="4">
        <v>111.4</v>
      </c>
      <c r="P28" s="4">
        <v>26</v>
      </c>
      <c r="Q28" s="4">
        <v>47.1</v>
      </c>
      <c r="R28" s="4">
        <v>40</v>
      </c>
      <c r="S28" s="4"/>
      <c r="T28" s="4">
        <v>118.8</v>
      </c>
      <c r="U28" s="5">
        <v>0.05</v>
      </c>
      <c r="V28" s="4">
        <v>110</v>
      </c>
      <c r="W28" s="4">
        <v>403.9</v>
      </c>
      <c r="X28" s="4">
        <v>58.9</v>
      </c>
      <c r="Y28" s="4">
        <v>243.9</v>
      </c>
      <c r="Z28" s="4">
        <v>80.099999999999994</v>
      </c>
      <c r="AA28" s="4">
        <v>11.7</v>
      </c>
      <c r="AB28" s="5">
        <v>0.1</v>
      </c>
      <c r="AC28" s="4">
        <v>98.4</v>
      </c>
    </row>
    <row r="29" spans="1:29" x14ac:dyDescent="0.25">
      <c r="A29" t="s">
        <v>41</v>
      </c>
      <c r="B29" s="4">
        <v>1499.8</v>
      </c>
      <c r="C29" s="5">
        <v>105.02</v>
      </c>
      <c r="D29" s="4">
        <v>115</v>
      </c>
      <c r="E29" s="4">
        <v>109</v>
      </c>
      <c r="F29" s="4">
        <v>29</v>
      </c>
      <c r="G29" s="4">
        <v>22</v>
      </c>
      <c r="H29" s="5">
        <v>105.02</v>
      </c>
      <c r="I29" s="6">
        <v>4.7140000000000004</v>
      </c>
      <c r="J29" s="5">
        <v>14.4</v>
      </c>
      <c r="K29" s="5"/>
      <c r="L29" s="7">
        <v>0.2858</v>
      </c>
      <c r="N29" s="4">
        <v>115.7</v>
      </c>
      <c r="O29" s="4">
        <v>111.4</v>
      </c>
      <c r="P29" s="4">
        <v>26</v>
      </c>
      <c r="Q29" s="4">
        <v>47.1</v>
      </c>
      <c r="R29" s="4">
        <v>40</v>
      </c>
      <c r="S29" s="4"/>
      <c r="T29" s="4">
        <v>118.5</v>
      </c>
      <c r="U29" s="5">
        <v>0.05</v>
      </c>
      <c r="V29" s="4">
        <v>110</v>
      </c>
      <c r="W29" s="4">
        <v>403.9</v>
      </c>
      <c r="X29" s="4">
        <v>58.9</v>
      </c>
      <c r="Y29" s="4">
        <v>244</v>
      </c>
      <c r="Z29" s="4">
        <v>80</v>
      </c>
      <c r="AA29" s="4">
        <v>11.6</v>
      </c>
      <c r="AB29" s="5">
        <v>0.1</v>
      </c>
      <c r="AC29" s="4">
        <v>98.4</v>
      </c>
    </row>
    <row r="30" spans="1:29" x14ac:dyDescent="0.25">
      <c r="A30" t="s">
        <v>42</v>
      </c>
      <c r="B30" s="4">
        <v>1499.9</v>
      </c>
      <c r="C30" s="5">
        <v>105.01</v>
      </c>
      <c r="D30" s="4">
        <v>115</v>
      </c>
      <c r="E30" s="4">
        <v>109</v>
      </c>
      <c r="F30" s="4">
        <v>29</v>
      </c>
      <c r="G30" s="4">
        <v>22</v>
      </c>
      <c r="H30" s="5">
        <v>104.96</v>
      </c>
      <c r="I30" s="6">
        <v>4.718</v>
      </c>
      <c r="J30" s="5">
        <v>14.4</v>
      </c>
      <c r="K30" s="5"/>
      <c r="L30" s="7">
        <v>0.28599999999999998</v>
      </c>
      <c r="N30" s="4">
        <v>115.7</v>
      </c>
      <c r="O30" s="4">
        <v>111.3</v>
      </c>
      <c r="P30" s="4">
        <v>26</v>
      </c>
      <c r="Q30" s="4">
        <v>47.1</v>
      </c>
      <c r="R30" s="4">
        <v>40</v>
      </c>
      <c r="S30" s="4"/>
      <c r="T30" s="4">
        <v>118.7</v>
      </c>
      <c r="U30" s="5">
        <v>0.05</v>
      </c>
      <c r="V30" s="4">
        <v>110</v>
      </c>
      <c r="W30" s="4">
        <v>403.8</v>
      </c>
      <c r="X30" s="4">
        <v>58.9</v>
      </c>
      <c r="Y30" s="4">
        <v>244</v>
      </c>
      <c r="Z30" s="4">
        <v>80.099999999999994</v>
      </c>
      <c r="AA30" s="4">
        <v>11.7</v>
      </c>
      <c r="AB30" s="5">
        <v>0.1</v>
      </c>
      <c r="AC30" s="4">
        <v>98.4</v>
      </c>
    </row>
    <row r="31" spans="1:29" x14ac:dyDescent="0.25">
      <c r="A31" t="s">
        <v>43</v>
      </c>
      <c r="B31" s="4">
        <v>1500</v>
      </c>
      <c r="C31" s="5">
        <v>104.98</v>
      </c>
      <c r="D31" s="4">
        <v>115</v>
      </c>
      <c r="E31" s="4">
        <v>109</v>
      </c>
      <c r="F31" s="4">
        <v>29</v>
      </c>
      <c r="G31" s="4">
        <v>21.9</v>
      </c>
      <c r="H31" s="5">
        <v>105.03</v>
      </c>
      <c r="I31" s="6">
        <v>4.7140000000000004</v>
      </c>
      <c r="J31" s="5">
        <v>14.4</v>
      </c>
      <c r="K31" s="5"/>
      <c r="L31" s="7">
        <v>0.28589999999999999</v>
      </c>
      <c r="N31" s="4">
        <v>115.8</v>
      </c>
      <c r="O31" s="4">
        <v>111.3</v>
      </c>
      <c r="P31" s="4">
        <v>26</v>
      </c>
      <c r="Q31" s="4">
        <v>47.2</v>
      </c>
      <c r="R31" s="4">
        <v>40.1</v>
      </c>
      <c r="S31" s="4"/>
      <c r="T31" s="4">
        <v>118.9</v>
      </c>
      <c r="U31" s="5">
        <v>0.05</v>
      </c>
      <c r="V31" s="4">
        <v>110</v>
      </c>
      <c r="W31" s="4">
        <v>403.9</v>
      </c>
      <c r="X31" s="4">
        <v>58.9</v>
      </c>
      <c r="Y31" s="4">
        <v>244.1</v>
      </c>
      <c r="Z31" s="4">
        <v>80</v>
      </c>
      <c r="AA31" s="4">
        <v>11.6</v>
      </c>
      <c r="AB31" s="5">
        <v>0.1</v>
      </c>
      <c r="AC31" s="4">
        <v>98.4</v>
      </c>
    </row>
    <row r="32" spans="1:29" x14ac:dyDescent="0.25">
      <c r="A32" t="s">
        <v>44</v>
      </c>
      <c r="B32" s="4">
        <v>1499.9</v>
      </c>
      <c r="C32" s="5">
        <v>105.01</v>
      </c>
      <c r="D32" s="4">
        <v>115</v>
      </c>
      <c r="E32" s="4">
        <v>109</v>
      </c>
      <c r="F32" s="4">
        <v>29</v>
      </c>
      <c r="G32" s="4">
        <v>22</v>
      </c>
      <c r="H32" s="5">
        <v>104.99</v>
      </c>
      <c r="I32" s="6">
        <v>4.7119999999999997</v>
      </c>
      <c r="J32" s="5">
        <v>14.4</v>
      </c>
      <c r="K32" s="5"/>
      <c r="L32" s="7">
        <v>0.28570000000000001</v>
      </c>
      <c r="N32" s="4">
        <v>115.8</v>
      </c>
      <c r="O32" s="4">
        <v>111.4</v>
      </c>
      <c r="P32" s="4">
        <v>26</v>
      </c>
      <c r="Q32" s="4">
        <v>47.1</v>
      </c>
      <c r="R32" s="4">
        <v>40</v>
      </c>
      <c r="S32" s="4"/>
      <c r="T32" s="4">
        <v>119.2</v>
      </c>
      <c r="U32" s="5">
        <v>0.05</v>
      </c>
      <c r="V32" s="4">
        <v>110</v>
      </c>
      <c r="W32" s="4">
        <v>403.9</v>
      </c>
      <c r="X32" s="4">
        <v>58.9</v>
      </c>
      <c r="Y32" s="4">
        <v>244.1</v>
      </c>
      <c r="Z32" s="4">
        <v>79.900000000000006</v>
      </c>
      <c r="AA32" s="4">
        <v>11.6</v>
      </c>
      <c r="AB32" s="5">
        <v>0.1</v>
      </c>
      <c r="AC32" s="4">
        <v>98.4</v>
      </c>
    </row>
    <row r="33" spans="1:29" x14ac:dyDescent="0.25">
      <c r="A33" t="s">
        <v>45</v>
      </c>
      <c r="B33" s="4">
        <v>1500.1</v>
      </c>
      <c r="C33" s="5">
        <v>105</v>
      </c>
      <c r="D33" s="4">
        <v>115</v>
      </c>
      <c r="E33" s="4">
        <v>109</v>
      </c>
      <c r="F33" s="4">
        <v>29</v>
      </c>
      <c r="G33" s="4">
        <v>22</v>
      </c>
      <c r="H33" s="5">
        <v>104.97</v>
      </c>
      <c r="I33" s="6">
        <v>4.7149999999999999</v>
      </c>
      <c r="J33" s="5">
        <v>14.4</v>
      </c>
      <c r="K33" s="5"/>
      <c r="L33" s="7">
        <v>0.28589999999999999</v>
      </c>
      <c r="N33" s="4">
        <v>115.8</v>
      </c>
      <c r="O33" s="4">
        <v>111.4</v>
      </c>
      <c r="P33" s="4">
        <v>26</v>
      </c>
      <c r="Q33" s="4">
        <v>47.1</v>
      </c>
      <c r="R33" s="4">
        <v>40</v>
      </c>
      <c r="S33" s="4"/>
      <c r="T33" s="4">
        <v>119.4</v>
      </c>
      <c r="U33" s="5">
        <v>0.05</v>
      </c>
      <c r="V33" s="4">
        <v>110</v>
      </c>
      <c r="W33" s="4">
        <v>403.9</v>
      </c>
      <c r="X33" s="4">
        <v>58.8</v>
      </c>
      <c r="Y33" s="4">
        <v>244</v>
      </c>
      <c r="Z33" s="4">
        <v>80</v>
      </c>
      <c r="AA33" s="4">
        <v>11.4</v>
      </c>
      <c r="AB33" s="5">
        <v>0.1</v>
      </c>
      <c r="AC33" s="4">
        <v>98.4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4.7140000000000004</v>
      </c>
      <c r="J34" s="5">
        <v>14.4</v>
      </c>
      <c r="K34" s="5">
        <v>4.9999999999998934E-2</v>
      </c>
      <c r="L34" s="8">
        <v>0.28582000000000002</v>
      </c>
      <c r="N34" s="4">
        <v>115.8</v>
      </c>
      <c r="O34" s="4">
        <v>111.4</v>
      </c>
      <c r="P34" s="4">
        <v>26</v>
      </c>
      <c r="Q34" s="4">
        <v>47.1</v>
      </c>
      <c r="R34" s="4">
        <v>40</v>
      </c>
      <c r="S34" s="4">
        <v>0.10000000000000142</v>
      </c>
      <c r="T34" s="4">
        <v>118.9</v>
      </c>
      <c r="U34" s="5">
        <v>0.05</v>
      </c>
      <c r="V34" s="4">
        <v>110</v>
      </c>
      <c r="W34" s="4">
        <v>403.9</v>
      </c>
      <c r="X34" s="4">
        <v>58.9</v>
      </c>
      <c r="Y34" s="4">
        <v>244</v>
      </c>
      <c r="Z34" s="4">
        <v>80</v>
      </c>
      <c r="AA34" s="4">
        <v>11.6</v>
      </c>
      <c r="AB34" s="5">
        <v>0.1</v>
      </c>
      <c r="AC34" s="4">
        <v>98.4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1.3437096247162771E-4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4.7012442261432967E-2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694.9</v>
      </c>
      <c r="C40" s="5">
        <v>20</v>
      </c>
      <c r="D40" s="4">
        <v>115</v>
      </c>
      <c r="E40" s="4">
        <v>109</v>
      </c>
      <c r="F40" s="4">
        <v>29</v>
      </c>
      <c r="G40" s="4">
        <v>21.9</v>
      </c>
      <c r="H40" s="5">
        <v>103.83</v>
      </c>
      <c r="I40" s="6">
        <v>1.0289999999999999</v>
      </c>
      <c r="J40" s="5">
        <v>14.42</v>
      </c>
      <c r="K40" s="5"/>
      <c r="L40" s="7">
        <v>0.70699999999999996</v>
      </c>
      <c r="N40" s="4">
        <v>119.3</v>
      </c>
      <c r="O40" s="4">
        <v>109.9</v>
      </c>
      <c r="P40" s="4">
        <v>25.9</v>
      </c>
      <c r="Q40" s="4">
        <v>46.5</v>
      </c>
      <c r="R40" s="4">
        <v>40.1</v>
      </c>
      <c r="S40" s="4"/>
      <c r="T40" s="4">
        <v>149.9</v>
      </c>
      <c r="U40" s="5">
        <v>0.05</v>
      </c>
      <c r="V40" s="4">
        <v>111</v>
      </c>
      <c r="W40" s="4">
        <v>404.3</v>
      </c>
      <c r="X40" s="4">
        <v>34.6</v>
      </c>
      <c r="Y40" s="4">
        <v>141.1</v>
      </c>
      <c r="Z40" s="4">
        <v>80</v>
      </c>
      <c r="AA40" s="4">
        <v>11.6</v>
      </c>
      <c r="AB40" s="5">
        <v>0.06</v>
      </c>
      <c r="AC40" s="4">
        <v>98.2</v>
      </c>
    </row>
    <row r="41" spans="1:29" x14ac:dyDescent="0.25">
      <c r="A41" t="s">
        <v>41</v>
      </c>
      <c r="B41" s="4">
        <v>694.4</v>
      </c>
      <c r="C41" s="5">
        <v>20</v>
      </c>
      <c r="D41" s="4">
        <v>115</v>
      </c>
      <c r="E41" s="4">
        <v>109</v>
      </c>
      <c r="F41" s="4">
        <v>29</v>
      </c>
      <c r="G41" s="4">
        <v>21.9</v>
      </c>
      <c r="H41" s="5">
        <v>104.01</v>
      </c>
      <c r="I41" s="6">
        <v>1.0269999999999999</v>
      </c>
      <c r="J41" s="5">
        <v>14.42</v>
      </c>
      <c r="K41" s="5"/>
      <c r="L41" s="7">
        <v>0.70620000000000005</v>
      </c>
      <c r="N41" s="4">
        <v>119.3</v>
      </c>
      <c r="O41" s="4">
        <v>109.9</v>
      </c>
      <c r="P41" s="4">
        <v>25.9</v>
      </c>
      <c r="Q41" s="4">
        <v>46.5</v>
      </c>
      <c r="R41" s="4">
        <v>40</v>
      </c>
      <c r="S41" s="4"/>
      <c r="T41" s="4">
        <v>149.69999999999999</v>
      </c>
      <c r="U41" s="5">
        <v>0.05</v>
      </c>
      <c r="V41" s="4">
        <v>111</v>
      </c>
      <c r="W41" s="4">
        <v>404.3</v>
      </c>
      <c r="X41" s="4">
        <v>34.6</v>
      </c>
      <c r="Y41" s="4">
        <v>141.1</v>
      </c>
      <c r="Z41" s="4">
        <v>80</v>
      </c>
      <c r="AA41" s="4">
        <v>11.6</v>
      </c>
      <c r="AB41" s="5">
        <v>0.06</v>
      </c>
      <c r="AC41" s="4">
        <v>98.2</v>
      </c>
    </row>
    <row r="42" spans="1:29" x14ac:dyDescent="0.25">
      <c r="A42" t="s">
        <v>42</v>
      </c>
      <c r="B42" s="4">
        <v>695.3</v>
      </c>
      <c r="C42" s="5">
        <v>20</v>
      </c>
      <c r="D42" s="4">
        <v>115</v>
      </c>
      <c r="E42" s="4">
        <v>109</v>
      </c>
      <c r="F42" s="4">
        <v>29</v>
      </c>
      <c r="G42" s="4">
        <v>21.8</v>
      </c>
      <c r="H42" s="5">
        <v>104.03</v>
      </c>
      <c r="I42" s="6">
        <v>1.032</v>
      </c>
      <c r="J42" s="5">
        <v>14.42</v>
      </c>
      <c r="K42" s="5"/>
      <c r="L42" s="7">
        <v>0.7087</v>
      </c>
      <c r="N42" s="4">
        <v>119.2</v>
      </c>
      <c r="O42" s="4">
        <v>109.9</v>
      </c>
      <c r="P42" s="4">
        <v>26</v>
      </c>
      <c r="Q42" s="4">
        <v>46.6</v>
      </c>
      <c r="R42" s="4">
        <v>40.1</v>
      </c>
      <c r="S42" s="4"/>
      <c r="T42" s="4">
        <v>149.9</v>
      </c>
      <c r="U42" s="5">
        <v>0.05</v>
      </c>
      <c r="V42" s="4">
        <v>111</v>
      </c>
      <c r="W42" s="4">
        <v>404.3</v>
      </c>
      <c r="X42" s="4">
        <v>34.6</v>
      </c>
      <c r="Y42" s="4">
        <v>141.19999999999999</v>
      </c>
      <c r="Z42" s="4">
        <v>80</v>
      </c>
      <c r="AA42" s="4">
        <v>11.6</v>
      </c>
      <c r="AB42" s="5">
        <v>0.06</v>
      </c>
      <c r="AC42" s="4">
        <v>98.2</v>
      </c>
    </row>
    <row r="43" spans="1:29" x14ac:dyDescent="0.25">
      <c r="A43" t="s">
        <v>43</v>
      </c>
      <c r="B43" s="4">
        <v>694.2</v>
      </c>
      <c r="C43" s="5">
        <v>20</v>
      </c>
      <c r="D43" s="4">
        <v>115</v>
      </c>
      <c r="E43" s="4">
        <v>109</v>
      </c>
      <c r="F43" s="4">
        <v>29</v>
      </c>
      <c r="G43" s="4">
        <v>21.9</v>
      </c>
      <c r="H43" s="5">
        <v>103.99</v>
      </c>
      <c r="I43" s="6">
        <v>1.0249999999999999</v>
      </c>
      <c r="J43" s="5">
        <v>14.43</v>
      </c>
      <c r="K43" s="5"/>
      <c r="L43" s="7">
        <v>0.70499999999999996</v>
      </c>
      <c r="N43" s="4">
        <v>119.3</v>
      </c>
      <c r="O43" s="4">
        <v>109.9</v>
      </c>
      <c r="P43" s="4">
        <v>26</v>
      </c>
      <c r="Q43" s="4">
        <v>46.5</v>
      </c>
      <c r="R43" s="4">
        <v>40</v>
      </c>
      <c r="S43" s="4"/>
      <c r="T43" s="4">
        <v>149.80000000000001</v>
      </c>
      <c r="U43" s="5">
        <v>0.05</v>
      </c>
      <c r="V43" s="4">
        <v>111</v>
      </c>
      <c r="W43" s="4">
        <v>404.3</v>
      </c>
      <c r="X43" s="4">
        <v>34.6</v>
      </c>
      <c r="Y43" s="4">
        <v>141</v>
      </c>
      <c r="Z43" s="4">
        <v>79.900000000000006</v>
      </c>
      <c r="AA43" s="4">
        <v>11.6</v>
      </c>
      <c r="AB43" s="5">
        <v>0.06</v>
      </c>
      <c r="AC43" s="4">
        <v>98.2</v>
      </c>
    </row>
    <row r="44" spans="1:29" x14ac:dyDescent="0.25">
      <c r="A44" t="s">
        <v>44</v>
      </c>
      <c r="B44" s="4">
        <v>695.6</v>
      </c>
      <c r="C44" s="5">
        <v>20</v>
      </c>
      <c r="D44" s="4">
        <v>115</v>
      </c>
      <c r="E44" s="4">
        <v>109</v>
      </c>
      <c r="F44" s="4">
        <v>29</v>
      </c>
      <c r="G44" s="4">
        <v>21.9</v>
      </c>
      <c r="H44" s="5">
        <v>104.03</v>
      </c>
      <c r="I44" s="6">
        <v>1.03</v>
      </c>
      <c r="J44" s="5">
        <v>14.43</v>
      </c>
      <c r="K44" s="5"/>
      <c r="L44" s="7">
        <v>0.70699999999999996</v>
      </c>
      <c r="N44" s="4">
        <v>119.3</v>
      </c>
      <c r="O44" s="4">
        <v>109.9</v>
      </c>
      <c r="P44" s="4">
        <v>26</v>
      </c>
      <c r="Q44" s="4">
        <v>46.6</v>
      </c>
      <c r="R44" s="4">
        <v>40.1</v>
      </c>
      <c r="S44" s="4"/>
      <c r="T44" s="4">
        <v>150</v>
      </c>
      <c r="U44" s="5">
        <v>0.05</v>
      </c>
      <c r="V44" s="4">
        <v>111</v>
      </c>
      <c r="W44" s="4">
        <v>404.3</v>
      </c>
      <c r="X44" s="4">
        <v>34.6</v>
      </c>
      <c r="Y44" s="4">
        <v>141.30000000000001</v>
      </c>
      <c r="Z44" s="4">
        <v>80.099999999999994</v>
      </c>
      <c r="AA44" s="4">
        <v>11.6</v>
      </c>
      <c r="AB44" s="5">
        <v>0.06</v>
      </c>
      <c r="AC44" s="4">
        <v>98.2</v>
      </c>
    </row>
    <row r="45" spans="1:29" x14ac:dyDescent="0.25">
      <c r="A45" t="s">
        <v>45</v>
      </c>
      <c r="B45" s="4">
        <v>695.2</v>
      </c>
      <c r="C45" s="5">
        <v>20</v>
      </c>
      <c r="D45" s="4">
        <v>115</v>
      </c>
      <c r="E45" s="4">
        <v>109</v>
      </c>
      <c r="F45" s="4">
        <v>29</v>
      </c>
      <c r="G45" s="4">
        <v>21.9</v>
      </c>
      <c r="H45" s="5">
        <v>103.98</v>
      </c>
      <c r="I45" s="6">
        <v>1.0269999999999999</v>
      </c>
      <c r="J45" s="5">
        <v>14.43</v>
      </c>
      <c r="K45" s="5"/>
      <c r="L45" s="7">
        <v>0.70530000000000004</v>
      </c>
      <c r="N45" s="4">
        <v>119.3</v>
      </c>
      <c r="O45" s="4">
        <v>109.9</v>
      </c>
      <c r="P45" s="4">
        <v>26</v>
      </c>
      <c r="Q45" s="4">
        <v>46.6</v>
      </c>
      <c r="R45" s="4">
        <v>40</v>
      </c>
      <c r="S45" s="4"/>
      <c r="T45" s="4">
        <v>150</v>
      </c>
      <c r="U45" s="5">
        <v>0.05</v>
      </c>
      <c r="V45" s="4">
        <v>111</v>
      </c>
      <c r="W45" s="4">
        <v>404.3</v>
      </c>
      <c r="X45" s="4">
        <v>34.5</v>
      </c>
      <c r="Y45" s="4">
        <v>141.1</v>
      </c>
      <c r="Z45" s="4">
        <v>80.099999999999994</v>
      </c>
      <c r="AA45" s="4">
        <v>11.6</v>
      </c>
      <c r="AB45" s="5">
        <v>0.06</v>
      </c>
      <c r="AC45" s="4">
        <v>98.2</v>
      </c>
    </row>
    <row r="46" spans="1:29" x14ac:dyDescent="0.25">
      <c r="A46" s="3" t="s">
        <v>46</v>
      </c>
      <c r="B46" s="4">
        <v>694.9</v>
      </c>
      <c r="C46" s="5">
        <v>20</v>
      </c>
      <c r="D46" s="4">
        <v>115</v>
      </c>
      <c r="E46" s="4">
        <v>109</v>
      </c>
      <c r="F46" s="4">
        <v>29</v>
      </c>
      <c r="G46" s="4">
        <v>21.9</v>
      </c>
      <c r="H46" s="5">
        <v>103.98</v>
      </c>
      <c r="I46" s="6">
        <v>1.028</v>
      </c>
      <c r="J46" s="5">
        <v>14.42</v>
      </c>
      <c r="K46" s="5">
        <v>2.9999999999999361E-2</v>
      </c>
      <c r="L46" s="8">
        <v>0.70652999999999999</v>
      </c>
      <c r="N46" s="4">
        <v>119.3</v>
      </c>
      <c r="O46" s="4">
        <v>109.9</v>
      </c>
      <c r="P46" s="4">
        <v>26</v>
      </c>
      <c r="Q46" s="4">
        <v>46.6</v>
      </c>
      <c r="R46" s="4">
        <v>40</v>
      </c>
      <c r="S46" s="4">
        <v>0.10000000000000142</v>
      </c>
      <c r="T46" s="4">
        <v>149.9</v>
      </c>
      <c r="U46" s="5">
        <v>0.05</v>
      </c>
      <c r="V46" s="4">
        <v>111</v>
      </c>
      <c r="W46" s="4">
        <v>404.3</v>
      </c>
      <c r="X46" s="4">
        <v>34.6</v>
      </c>
      <c r="Y46" s="4">
        <v>141.1</v>
      </c>
      <c r="Z46" s="4">
        <v>80</v>
      </c>
      <c r="AA46" s="4">
        <v>11.6</v>
      </c>
      <c r="AB46" s="5">
        <v>0.06</v>
      </c>
      <c r="AC46" s="4">
        <v>98.2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1.2324321031557371E-3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0.17443450428937726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695.2</v>
      </c>
      <c r="C52" s="5">
        <v>20</v>
      </c>
      <c r="D52" s="4">
        <v>35</v>
      </c>
      <c r="E52" s="4">
        <v>35</v>
      </c>
      <c r="F52" s="4">
        <v>29</v>
      </c>
      <c r="G52" s="4">
        <v>21.9</v>
      </c>
      <c r="H52" s="5">
        <v>103.99</v>
      </c>
      <c r="I52" s="6">
        <v>1.2829999999999999</v>
      </c>
      <c r="J52" s="5">
        <v>14.44</v>
      </c>
      <c r="K52" s="5"/>
      <c r="L52" s="7">
        <v>0.88119999999999998</v>
      </c>
      <c r="N52" s="4">
        <v>32.9</v>
      </c>
      <c r="O52" s="4">
        <v>36.1</v>
      </c>
      <c r="P52" s="4">
        <v>26</v>
      </c>
      <c r="Q52" s="4">
        <v>46.7</v>
      </c>
      <c r="R52" s="4">
        <v>40</v>
      </c>
      <c r="T52" s="4">
        <v>32.200000000000003</v>
      </c>
      <c r="U52" s="5">
        <v>0.05</v>
      </c>
      <c r="V52" s="4">
        <v>110.8</v>
      </c>
      <c r="W52" s="4">
        <v>404.1</v>
      </c>
      <c r="X52" s="4">
        <v>36.1</v>
      </c>
      <c r="Y52" s="4">
        <v>524.29999999999995</v>
      </c>
      <c r="Z52" s="4">
        <v>80.099999999999994</v>
      </c>
      <c r="AA52" s="4">
        <v>11.7</v>
      </c>
      <c r="AB52" s="5">
        <v>7.0000000000000007E-2</v>
      </c>
      <c r="AC52" s="4">
        <v>98.2</v>
      </c>
    </row>
    <row r="53" spans="1:29" x14ac:dyDescent="0.25">
      <c r="A53" t="s">
        <v>41</v>
      </c>
      <c r="B53" s="4">
        <v>694.7</v>
      </c>
      <c r="C53" s="5">
        <v>20</v>
      </c>
      <c r="D53" s="4">
        <v>35</v>
      </c>
      <c r="E53" s="4">
        <v>35</v>
      </c>
      <c r="F53" s="4">
        <v>29</v>
      </c>
      <c r="G53" s="4">
        <v>21.9</v>
      </c>
      <c r="H53" s="5">
        <v>103.98</v>
      </c>
      <c r="I53" s="6">
        <v>1.28</v>
      </c>
      <c r="J53" s="5">
        <v>14.44</v>
      </c>
      <c r="K53" s="5"/>
      <c r="L53" s="7">
        <v>0.87970000000000004</v>
      </c>
      <c r="N53" s="4">
        <v>32.9</v>
      </c>
      <c r="O53" s="4">
        <v>36.1</v>
      </c>
      <c r="P53" s="4">
        <v>26</v>
      </c>
      <c r="Q53" s="4">
        <v>46.7</v>
      </c>
      <c r="R53" s="4">
        <v>40.1</v>
      </c>
      <c r="T53" s="4">
        <v>32.200000000000003</v>
      </c>
      <c r="U53" s="5">
        <v>0.05</v>
      </c>
      <c r="V53" s="4">
        <v>110.8</v>
      </c>
      <c r="W53" s="4">
        <v>404.2</v>
      </c>
      <c r="X53" s="4">
        <v>36.1</v>
      </c>
      <c r="Y53" s="4">
        <v>524.1</v>
      </c>
      <c r="Z53" s="4">
        <v>80</v>
      </c>
      <c r="AA53" s="4">
        <v>11.5</v>
      </c>
      <c r="AB53" s="5">
        <v>7.0000000000000007E-2</v>
      </c>
      <c r="AC53" s="4">
        <v>98.2</v>
      </c>
    </row>
    <row r="54" spans="1:29" x14ac:dyDescent="0.25">
      <c r="A54" t="s">
        <v>42</v>
      </c>
      <c r="B54" s="4">
        <v>695.3</v>
      </c>
      <c r="C54" s="5">
        <v>20</v>
      </c>
      <c r="D54" s="4">
        <v>35</v>
      </c>
      <c r="E54" s="4">
        <v>35</v>
      </c>
      <c r="F54" s="4">
        <v>29.1</v>
      </c>
      <c r="G54" s="4">
        <v>22</v>
      </c>
      <c r="H54" s="5">
        <v>104</v>
      </c>
      <c r="I54" s="6">
        <v>1.282</v>
      </c>
      <c r="J54" s="5">
        <v>14.44</v>
      </c>
      <c r="K54" s="5"/>
      <c r="L54" s="7">
        <v>0.88039999999999996</v>
      </c>
      <c r="N54" s="4">
        <v>32.9</v>
      </c>
      <c r="O54" s="4">
        <v>36.1</v>
      </c>
      <c r="P54" s="4">
        <v>26</v>
      </c>
      <c r="Q54" s="4">
        <v>46.7</v>
      </c>
      <c r="R54" s="4">
        <v>40.1</v>
      </c>
      <c r="T54" s="4">
        <v>32.200000000000003</v>
      </c>
      <c r="U54" s="5">
        <v>0.05</v>
      </c>
      <c r="V54" s="4">
        <v>110.8</v>
      </c>
      <c r="W54" s="4">
        <v>404.2</v>
      </c>
      <c r="X54" s="4">
        <v>36.1</v>
      </c>
      <c r="Y54" s="4">
        <v>524</v>
      </c>
      <c r="Z54" s="4">
        <v>79.900000000000006</v>
      </c>
      <c r="AA54" s="4">
        <v>11.6</v>
      </c>
      <c r="AB54" s="5">
        <v>7.0000000000000007E-2</v>
      </c>
      <c r="AC54" s="4">
        <v>98.2</v>
      </c>
    </row>
    <row r="55" spans="1:29" x14ac:dyDescent="0.25">
      <c r="A55" t="s">
        <v>43</v>
      </c>
      <c r="B55" s="4">
        <v>694.8</v>
      </c>
      <c r="C55" s="5">
        <v>20</v>
      </c>
      <c r="D55" s="4">
        <v>35</v>
      </c>
      <c r="E55" s="4">
        <v>35</v>
      </c>
      <c r="F55" s="4">
        <v>29</v>
      </c>
      <c r="G55" s="4">
        <v>22</v>
      </c>
      <c r="H55" s="5">
        <v>104.01</v>
      </c>
      <c r="I55" s="6">
        <v>1.2849999999999999</v>
      </c>
      <c r="J55" s="5">
        <v>14.44</v>
      </c>
      <c r="K55" s="5"/>
      <c r="L55" s="7">
        <v>0.88300000000000001</v>
      </c>
      <c r="N55" s="4">
        <v>32.9</v>
      </c>
      <c r="O55" s="4">
        <v>36.1</v>
      </c>
      <c r="P55" s="4">
        <v>26</v>
      </c>
      <c r="Q55" s="4">
        <v>46.7</v>
      </c>
      <c r="R55" s="4">
        <v>40</v>
      </c>
      <c r="T55" s="4">
        <v>32.200000000000003</v>
      </c>
      <c r="U55" s="5">
        <v>0.05</v>
      </c>
      <c r="V55" s="4">
        <v>110.8</v>
      </c>
      <c r="W55" s="4">
        <v>404.2</v>
      </c>
      <c r="X55" s="4">
        <v>36.1</v>
      </c>
      <c r="Y55" s="4">
        <v>523.79999999999995</v>
      </c>
      <c r="Z55" s="4">
        <v>80.099999999999994</v>
      </c>
      <c r="AA55" s="4">
        <v>11.7</v>
      </c>
      <c r="AB55" s="5">
        <v>7.0000000000000007E-2</v>
      </c>
      <c r="AC55" s="4">
        <v>98.2</v>
      </c>
    </row>
    <row r="56" spans="1:29" x14ac:dyDescent="0.25">
      <c r="A56" t="s">
        <v>44</v>
      </c>
      <c r="B56" s="4">
        <v>694.6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103.99</v>
      </c>
      <c r="I56" s="6">
        <v>1.2809999999999999</v>
      </c>
      <c r="J56" s="5">
        <v>14.44</v>
      </c>
      <c r="K56" s="5"/>
      <c r="L56" s="7">
        <v>0.88060000000000005</v>
      </c>
      <c r="N56" s="4">
        <v>32.9</v>
      </c>
      <c r="O56" s="4">
        <v>36.1</v>
      </c>
      <c r="P56" s="4">
        <v>26</v>
      </c>
      <c r="Q56" s="4">
        <v>46.7</v>
      </c>
      <c r="R56" s="4">
        <v>40</v>
      </c>
      <c r="T56" s="4">
        <v>32.299999999999997</v>
      </c>
      <c r="U56" s="5">
        <v>0.05</v>
      </c>
      <c r="V56" s="4">
        <v>110.8</v>
      </c>
      <c r="W56" s="4">
        <v>404.1</v>
      </c>
      <c r="X56" s="4">
        <v>36.1</v>
      </c>
      <c r="Y56" s="4">
        <v>523.6</v>
      </c>
      <c r="Z56" s="4">
        <v>80.099999999999994</v>
      </c>
      <c r="AA56" s="4">
        <v>11.7</v>
      </c>
      <c r="AB56" s="5">
        <v>7.0000000000000007E-2</v>
      </c>
      <c r="AC56" s="4">
        <v>98.2</v>
      </c>
    </row>
    <row r="57" spans="1:29" x14ac:dyDescent="0.25">
      <c r="A57" t="s">
        <v>45</v>
      </c>
      <c r="B57" s="4">
        <v>695.2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103.97</v>
      </c>
      <c r="I57" s="6">
        <v>1.278</v>
      </c>
      <c r="J57" s="5">
        <v>14.44</v>
      </c>
      <c r="K57" s="5"/>
      <c r="L57" s="7">
        <v>0.87770000000000004</v>
      </c>
      <c r="N57" s="4">
        <v>32.9</v>
      </c>
      <c r="O57" s="4">
        <v>36.1</v>
      </c>
      <c r="P57" s="4">
        <v>26</v>
      </c>
      <c r="Q57" s="4">
        <v>46.7</v>
      </c>
      <c r="R57" s="4">
        <v>40</v>
      </c>
      <c r="T57" s="4">
        <v>32.200000000000003</v>
      </c>
      <c r="U57" s="5">
        <v>0.05</v>
      </c>
      <c r="V57" s="4">
        <v>110.8</v>
      </c>
      <c r="W57" s="4">
        <v>404.1</v>
      </c>
      <c r="X57" s="4">
        <v>36</v>
      </c>
      <c r="Y57" s="4">
        <v>523.6</v>
      </c>
      <c r="Z57" s="4">
        <v>80.099999999999994</v>
      </c>
      <c r="AA57" s="4">
        <v>11.6</v>
      </c>
      <c r="AB57" s="5">
        <v>7.0000000000000007E-2</v>
      </c>
      <c r="AC57" s="4">
        <v>98.2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103.99</v>
      </c>
      <c r="I58" s="6">
        <v>1.282</v>
      </c>
      <c r="J58" s="5">
        <v>14.44</v>
      </c>
      <c r="K58" s="5">
        <v>9.9999999999997868E-3</v>
      </c>
      <c r="L58" s="8">
        <v>0.88043000000000005</v>
      </c>
      <c r="N58" s="4">
        <v>32.9</v>
      </c>
      <c r="O58" s="4">
        <v>36.1</v>
      </c>
      <c r="P58" s="4">
        <v>26</v>
      </c>
      <c r="Q58" s="4">
        <v>46.7</v>
      </c>
      <c r="R58" s="4">
        <v>40</v>
      </c>
      <c r="S58" s="4">
        <v>0.10000000000000142</v>
      </c>
      <c r="T58" s="4">
        <v>32.200000000000003</v>
      </c>
      <c r="U58" s="5">
        <v>0.05</v>
      </c>
      <c r="V58" s="4">
        <v>110.8</v>
      </c>
      <c r="W58" s="4">
        <v>404.2</v>
      </c>
      <c r="X58" s="4">
        <v>36.1</v>
      </c>
      <c r="Y58" s="4">
        <v>523.9</v>
      </c>
      <c r="Z58" s="4">
        <v>80</v>
      </c>
      <c r="AA58" s="4">
        <v>11.6</v>
      </c>
      <c r="AB58" s="5">
        <v>7.0000000000000007E-2</v>
      </c>
      <c r="AC58" s="4">
        <v>98.2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1.5923427883328134E-3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0.18085966951748728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695.3</v>
      </c>
      <c r="C64" s="5">
        <v>40</v>
      </c>
      <c r="D64" s="4">
        <v>115</v>
      </c>
      <c r="E64" s="4">
        <v>109</v>
      </c>
      <c r="F64" s="4">
        <v>29.1</v>
      </c>
      <c r="G64" s="4">
        <v>22</v>
      </c>
      <c r="H64" s="5">
        <v>104.01</v>
      </c>
      <c r="I64" s="6">
        <v>1.2989999999999999</v>
      </c>
      <c r="J64" s="5">
        <v>14.42</v>
      </c>
      <c r="K64" s="5"/>
      <c r="L64" s="7">
        <v>0.44600000000000001</v>
      </c>
      <c r="N64" s="4">
        <v>119.2</v>
      </c>
      <c r="O64" s="4">
        <v>110</v>
      </c>
      <c r="P64" s="4">
        <v>26</v>
      </c>
      <c r="Q64" s="4">
        <v>47</v>
      </c>
      <c r="R64" s="4">
        <v>40</v>
      </c>
      <c r="T64" s="4">
        <v>149.1</v>
      </c>
      <c r="U64" s="5">
        <v>0.05</v>
      </c>
      <c r="V64" s="4">
        <v>110.9</v>
      </c>
      <c r="W64" s="4">
        <v>404.3</v>
      </c>
      <c r="X64" s="4">
        <v>41.4</v>
      </c>
      <c r="Y64" s="4">
        <v>137.80000000000001</v>
      </c>
      <c r="Z64" s="4">
        <v>80.099999999999994</v>
      </c>
      <c r="AA64" s="4">
        <v>11.7</v>
      </c>
      <c r="AB64" s="5">
        <v>0.08</v>
      </c>
      <c r="AC64" s="4">
        <v>98.3</v>
      </c>
    </row>
    <row r="65" spans="1:29" x14ac:dyDescent="0.25">
      <c r="A65" t="s">
        <v>41</v>
      </c>
      <c r="B65" s="4">
        <v>694.8</v>
      </c>
      <c r="C65" s="5">
        <v>40</v>
      </c>
      <c r="D65" s="4">
        <v>115</v>
      </c>
      <c r="E65" s="4">
        <v>109</v>
      </c>
      <c r="F65" s="4">
        <v>28.9</v>
      </c>
      <c r="G65" s="4">
        <v>22.1</v>
      </c>
      <c r="H65" s="5">
        <v>103.98</v>
      </c>
      <c r="I65" s="6">
        <v>1.298</v>
      </c>
      <c r="J65" s="5">
        <v>14.42</v>
      </c>
      <c r="K65" s="5"/>
      <c r="L65" s="7">
        <v>0.44600000000000001</v>
      </c>
      <c r="N65" s="4">
        <v>119.2</v>
      </c>
      <c r="O65" s="4">
        <v>110</v>
      </c>
      <c r="P65" s="4">
        <v>26</v>
      </c>
      <c r="Q65" s="4">
        <v>46.9</v>
      </c>
      <c r="R65" s="4">
        <v>40</v>
      </c>
      <c r="T65" s="4">
        <v>149.1</v>
      </c>
      <c r="U65" s="5">
        <v>0.05</v>
      </c>
      <c r="V65" s="4">
        <v>110.8</v>
      </c>
      <c r="W65" s="4">
        <v>404.3</v>
      </c>
      <c r="X65" s="4">
        <v>41.3</v>
      </c>
      <c r="Y65" s="4">
        <v>137.80000000000001</v>
      </c>
      <c r="Z65" s="4">
        <v>80.099999999999994</v>
      </c>
      <c r="AA65" s="4">
        <v>11.5</v>
      </c>
      <c r="AB65" s="5">
        <v>0.08</v>
      </c>
      <c r="AC65" s="4">
        <v>98.3</v>
      </c>
    </row>
    <row r="66" spans="1:29" x14ac:dyDescent="0.25">
      <c r="A66" t="s">
        <v>42</v>
      </c>
      <c r="B66" s="4">
        <v>695.1</v>
      </c>
      <c r="C66" s="5">
        <v>40</v>
      </c>
      <c r="D66" s="4">
        <v>115</v>
      </c>
      <c r="E66" s="4">
        <v>109</v>
      </c>
      <c r="F66" s="4">
        <v>28.9</v>
      </c>
      <c r="G66" s="4">
        <v>22.1</v>
      </c>
      <c r="H66" s="5">
        <v>103.96</v>
      </c>
      <c r="I66" s="6">
        <v>1.3009999999999999</v>
      </c>
      <c r="J66" s="5">
        <v>14.42</v>
      </c>
      <c r="K66" s="5"/>
      <c r="L66" s="7">
        <v>0.44679999999999997</v>
      </c>
      <c r="N66" s="4">
        <v>119.2</v>
      </c>
      <c r="O66" s="4">
        <v>110</v>
      </c>
      <c r="P66" s="4">
        <v>26</v>
      </c>
      <c r="Q66" s="4">
        <v>46.9</v>
      </c>
      <c r="R66" s="4">
        <v>40.1</v>
      </c>
      <c r="T66" s="4">
        <v>149.19999999999999</v>
      </c>
      <c r="U66" s="5">
        <v>0.05</v>
      </c>
      <c r="V66" s="4">
        <v>110.9</v>
      </c>
      <c r="W66" s="4">
        <v>404.4</v>
      </c>
      <c r="X66" s="4">
        <v>41.3</v>
      </c>
      <c r="Y66" s="4">
        <v>137.9</v>
      </c>
      <c r="Z66" s="4">
        <v>80</v>
      </c>
      <c r="AA66" s="4">
        <v>11.6</v>
      </c>
      <c r="AB66" s="5">
        <v>0.08</v>
      </c>
      <c r="AC66" s="4">
        <v>98.3</v>
      </c>
    </row>
    <row r="67" spans="1:29" x14ac:dyDescent="0.25">
      <c r="A67" t="s">
        <v>43</v>
      </c>
      <c r="B67" s="4">
        <v>695.4</v>
      </c>
      <c r="C67" s="5">
        <v>40</v>
      </c>
      <c r="D67" s="4">
        <v>115</v>
      </c>
      <c r="E67" s="4">
        <v>109</v>
      </c>
      <c r="F67" s="4">
        <v>29</v>
      </c>
      <c r="G67" s="4">
        <v>21.9</v>
      </c>
      <c r="H67" s="5">
        <v>103.95</v>
      </c>
      <c r="I67" s="6">
        <v>1.296</v>
      </c>
      <c r="J67" s="5">
        <v>14.42</v>
      </c>
      <c r="K67" s="5"/>
      <c r="L67" s="7">
        <v>0.44490000000000002</v>
      </c>
      <c r="N67" s="4">
        <v>119.3</v>
      </c>
      <c r="O67" s="4">
        <v>110</v>
      </c>
      <c r="P67" s="4">
        <v>26</v>
      </c>
      <c r="Q67" s="4">
        <v>46.9</v>
      </c>
      <c r="R67" s="4">
        <v>40</v>
      </c>
      <c r="T67" s="4">
        <v>149.19999999999999</v>
      </c>
      <c r="U67" s="5">
        <v>0.05</v>
      </c>
      <c r="V67" s="4">
        <v>110.8</v>
      </c>
      <c r="W67" s="4">
        <v>404.4</v>
      </c>
      <c r="X67" s="4">
        <v>41.3</v>
      </c>
      <c r="Y67" s="4">
        <v>138</v>
      </c>
      <c r="Z67" s="4">
        <v>80</v>
      </c>
      <c r="AA67" s="4">
        <v>11.6</v>
      </c>
      <c r="AB67" s="5">
        <v>0.08</v>
      </c>
      <c r="AC67" s="4">
        <v>98.3</v>
      </c>
    </row>
    <row r="68" spans="1:29" x14ac:dyDescent="0.25">
      <c r="A68" t="s">
        <v>44</v>
      </c>
      <c r="B68" s="4">
        <v>694.9</v>
      </c>
      <c r="C68" s="5">
        <v>40</v>
      </c>
      <c r="D68" s="4">
        <v>115</v>
      </c>
      <c r="E68" s="4">
        <v>109</v>
      </c>
      <c r="F68" s="4">
        <v>29</v>
      </c>
      <c r="G68" s="4">
        <v>22</v>
      </c>
      <c r="H68" s="5">
        <v>104.03</v>
      </c>
      <c r="I68" s="6">
        <v>1.298</v>
      </c>
      <c r="J68" s="5">
        <v>14.42</v>
      </c>
      <c r="K68" s="5"/>
      <c r="L68" s="7">
        <v>0.44590000000000002</v>
      </c>
      <c r="N68" s="4">
        <v>119.2</v>
      </c>
      <c r="O68" s="4">
        <v>110</v>
      </c>
      <c r="P68" s="4">
        <v>26</v>
      </c>
      <c r="Q68" s="4">
        <v>46.9</v>
      </c>
      <c r="R68" s="4">
        <v>40.1</v>
      </c>
      <c r="T68" s="4">
        <v>148.9</v>
      </c>
      <c r="U68" s="5">
        <v>0.05</v>
      </c>
      <c r="V68" s="4">
        <v>110.9</v>
      </c>
      <c r="W68" s="4">
        <v>404.3</v>
      </c>
      <c r="X68" s="4">
        <v>41.3</v>
      </c>
      <c r="Y68" s="4">
        <v>138</v>
      </c>
      <c r="Z68" s="4">
        <v>80</v>
      </c>
      <c r="AA68" s="4">
        <v>11.6</v>
      </c>
      <c r="AB68" s="5">
        <v>0.08</v>
      </c>
      <c r="AC68" s="4">
        <v>98.3</v>
      </c>
    </row>
    <row r="69" spans="1:29" x14ac:dyDescent="0.25">
      <c r="A69" t="s">
        <v>45</v>
      </c>
      <c r="B69" s="4">
        <v>694.8</v>
      </c>
      <c r="C69" s="5">
        <v>40</v>
      </c>
      <c r="D69" s="4">
        <v>115</v>
      </c>
      <c r="E69" s="4">
        <v>109</v>
      </c>
      <c r="F69" s="4">
        <v>29</v>
      </c>
      <c r="G69" s="4">
        <v>22.1</v>
      </c>
      <c r="H69" s="5">
        <v>104.08</v>
      </c>
      <c r="I69" s="6">
        <v>1.298</v>
      </c>
      <c r="J69" s="5">
        <v>14.42</v>
      </c>
      <c r="K69" s="5"/>
      <c r="L69" s="7">
        <v>0.44600000000000001</v>
      </c>
      <c r="N69" s="4">
        <v>119.2</v>
      </c>
      <c r="O69" s="4">
        <v>110</v>
      </c>
      <c r="P69" s="4">
        <v>26</v>
      </c>
      <c r="Q69" s="4">
        <v>46.9</v>
      </c>
      <c r="R69" s="4">
        <v>40.1</v>
      </c>
      <c r="T69" s="4">
        <v>148.9</v>
      </c>
      <c r="U69" s="5">
        <v>0.05</v>
      </c>
      <c r="V69" s="4">
        <v>110.8</v>
      </c>
      <c r="W69" s="4">
        <v>404.3</v>
      </c>
      <c r="X69" s="4">
        <v>41.3</v>
      </c>
      <c r="Y69" s="4">
        <v>138.1</v>
      </c>
      <c r="Z69" s="4">
        <v>80</v>
      </c>
      <c r="AA69" s="4">
        <v>11.6</v>
      </c>
      <c r="AB69" s="5">
        <v>0.09</v>
      </c>
      <c r="AC69" s="4">
        <v>98.3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104</v>
      </c>
      <c r="I70" s="6">
        <v>1.298</v>
      </c>
      <c r="J70" s="5">
        <v>14.42</v>
      </c>
      <c r="K70" s="5">
        <v>2.9999999999999361E-2</v>
      </c>
      <c r="L70" s="8">
        <v>0.44592999999999999</v>
      </c>
      <c r="N70" s="4">
        <v>119.2</v>
      </c>
      <c r="O70" s="4">
        <v>110</v>
      </c>
      <c r="P70" s="4">
        <v>26</v>
      </c>
      <c r="Q70" s="4">
        <v>46.9</v>
      </c>
      <c r="R70" s="4">
        <v>40</v>
      </c>
      <c r="S70" s="4">
        <v>0.10000000000000142</v>
      </c>
      <c r="T70" s="4">
        <v>149.1</v>
      </c>
      <c r="U70" s="5">
        <v>0.05</v>
      </c>
      <c r="V70" s="4">
        <v>110.8</v>
      </c>
      <c r="W70" s="4">
        <v>404.3</v>
      </c>
      <c r="X70" s="4">
        <v>41.3</v>
      </c>
      <c r="Y70" s="4">
        <v>137.9</v>
      </c>
      <c r="Z70" s="4">
        <v>80</v>
      </c>
      <c r="AA70" s="4">
        <v>11.6</v>
      </c>
      <c r="AB70" s="5">
        <v>0.08</v>
      </c>
      <c r="AC70" s="4">
        <v>98.3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5.5277079839255482E-4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0.12395909635874573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0.28106999999999999</v>
      </c>
      <c r="C78" s="16">
        <v>2.6518518251675661E-2</v>
      </c>
      <c r="D78" s="10">
        <v>0.5</v>
      </c>
      <c r="E78" s="10">
        <v>21.99</v>
      </c>
      <c r="F78" s="17">
        <v>0.3</v>
      </c>
      <c r="G78" s="71">
        <v>0.92710939499999989</v>
      </c>
      <c r="H78" s="72"/>
      <c r="I78" s="71">
        <v>3.0903646499999997</v>
      </c>
      <c r="J78" s="72"/>
    </row>
    <row r="79" spans="1:29" x14ac:dyDescent="0.25">
      <c r="A79" s="10" t="s">
        <v>49</v>
      </c>
      <c r="B79" s="15">
        <v>0.29289999999999999</v>
      </c>
      <c r="C79" s="16">
        <v>3.9423029647636901E-2</v>
      </c>
      <c r="D79" s="10">
        <v>0.5</v>
      </c>
      <c r="E79" s="10">
        <v>21.99</v>
      </c>
      <c r="F79" s="17">
        <v>3.2000000000000001E-2</v>
      </c>
      <c r="G79" s="71">
        <v>0.103053936</v>
      </c>
      <c r="H79" s="72"/>
      <c r="I79" s="71">
        <v>3.2204354999999998</v>
      </c>
      <c r="J79" s="72"/>
    </row>
    <row r="80" spans="1:29" x14ac:dyDescent="0.25">
      <c r="A80" s="10" t="s">
        <v>50</v>
      </c>
      <c r="B80" s="15">
        <v>0.28582000000000002</v>
      </c>
      <c r="C80" s="16">
        <v>4.7012442261432967E-2</v>
      </c>
      <c r="D80" s="10">
        <v>0.5</v>
      </c>
      <c r="E80" s="10">
        <v>16.489999999999998</v>
      </c>
      <c r="F80" s="17">
        <v>0.31</v>
      </c>
      <c r="G80" s="71">
        <v>0.73054162899999997</v>
      </c>
      <c r="H80" s="72"/>
      <c r="I80" s="71">
        <v>2.3565858999999998</v>
      </c>
      <c r="J80" s="72"/>
    </row>
    <row r="81" spans="1:10" x14ac:dyDescent="0.25">
      <c r="A81" s="10" t="s">
        <v>51</v>
      </c>
      <c r="B81" s="15">
        <v>0.70652999999999999</v>
      </c>
      <c r="C81" s="16">
        <v>0.17443450428937726</v>
      </c>
      <c r="D81" s="10">
        <v>0.5</v>
      </c>
      <c r="E81" s="10">
        <v>1.46</v>
      </c>
      <c r="F81" s="17">
        <v>0.17399999999999999</v>
      </c>
      <c r="G81" s="71">
        <v>8.9743440600000002E-2</v>
      </c>
      <c r="H81" s="72"/>
      <c r="I81" s="71">
        <v>0.51576690000000003</v>
      </c>
      <c r="J81" s="72"/>
    </row>
    <row r="82" spans="1:10" x14ac:dyDescent="0.25">
      <c r="A82" s="10" t="s">
        <v>52</v>
      </c>
      <c r="B82" s="15">
        <v>0.88043000000000005</v>
      </c>
      <c r="C82" s="16">
        <v>0.18085966951748728</v>
      </c>
      <c r="D82" s="10">
        <v>0.5</v>
      </c>
      <c r="E82" s="10">
        <v>1.46</v>
      </c>
      <c r="F82" s="17">
        <v>1.0999999999999999E-2</v>
      </c>
      <c r="G82" s="71">
        <v>7.0698529000000005E-3</v>
      </c>
      <c r="H82" s="72"/>
      <c r="I82" s="71">
        <v>0.64271390000000006</v>
      </c>
      <c r="J82" s="72"/>
    </row>
    <row r="83" spans="1:10" x14ac:dyDescent="0.25">
      <c r="A83" s="10" t="s">
        <v>53</v>
      </c>
      <c r="B83" s="15">
        <v>0.44592999999999999</v>
      </c>
      <c r="C83" s="16">
        <v>0.12395909635874573</v>
      </c>
      <c r="D83" s="10">
        <v>0.5</v>
      </c>
      <c r="E83" s="10">
        <v>2.91</v>
      </c>
      <c r="F83" s="17">
        <v>0.17199999999999999</v>
      </c>
      <c r="G83" s="71">
        <v>0.1115984418</v>
      </c>
      <c r="H83" s="72"/>
      <c r="I83" s="71">
        <v>0.64882815000000005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1.9691166952999997</v>
      </c>
      <c r="H84" s="19"/>
      <c r="I84" s="18">
        <v>10.474695000000001</v>
      </c>
      <c r="J84" s="20"/>
    </row>
    <row r="86" spans="1:10" x14ac:dyDescent="0.25">
      <c r="A86" t="s">
        <v>82</v>
      </c>
      <c r="G86" s="5">
        <v>0.16199105223325763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58D8-37AC-4C56-ABDE-95523B55A698}">
  <dimension ref="A1:AC86"/>
  <sheetViews>
    <sheetView topLeftCell="A67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2000.1</v>
      </c>
      <c r="C4" s="5">
        <v>104.99</v>
      </c>
      <c r="D4" s="4">
        <v>115</v>
      </c>
      <c r="E4" s="4">
        <v>109</v>
      </c>
      <c r="F4" s="4">
        <v>29</v>
      </c>
      <c r="G4" s="4">
        <v>21.9</v>
      </c>
      <c r="H4" s="5">
        <v>104.98</v>
      </c>
      <c r="I4" s="6">
        <v>6.1760000000000002</v>
      </c>
      <c r="J4" s="5">
        <v>14.39</v>
      </c>
      <c r="K4" s="5"/>
      <c r="L4" s="7">
        <v>0.28089999999999998</v>
      </c>
      <c r="N4" s="4">
        <v>113.5</v>
      </c>
      <c r="O4" s="4">
        <v>111.6</v>
      </c>
      <c r="P4" s="4">
        <v>25.9</v>
      </c>
      <c r="Q4" s="4">
        <v>47.5</v>
      </c>
      <c r="R4" s="4">
        <v>40.1</v>
      </c>
      <c r="S4" s="4"/>
      <c r="T4" s="4">
        <v>112.9</v>
      </c>
      <c r="U4" s="5">
        <v>0.05</v>
      </c>
      <c r="V4" s="4">
        <v>109.6</v>
      </c>
      <c r="W4" s="4">
        <v>403.4</v>
      </c>
      <c r="X4" s="4">
        <v>57.3</v>
      </c>
      <c r="Y4" s="4">
        <v>268.39999999999998</v>
      </c>
      <c r="Z4" s="4">
        <v>80</v>
      </c>
      <c r="AA4" s="4">
        <v>11.5</v>
      </c>
      <c r="AB4" s="5">
        <v>0.11</v>
      </c>
      <c r="AC4" s="4">
        <v>98.5</v>
      </c>
    </row>
    <row r="5" spans="1:29" x14ac:dyDescent="0.25">
      <c r="A5" t="s">
        <v>41</v>
      </c>
      <c r="B5" s="4">
        <v>2000.1</v>
      </c>
      <c r="C5" s="5">
        <v>105</v>
      </c>
      <c r="D5" s="4">
        <v>115</v>
      </c>
      <c r="E5" s="4">
        <v>109</v>
      </c>
      <c r="F5" s="4">
        <v>29</v>
      </c>
      <c r="G5" s="4">
        <v>21.9</v>
      </c>
      <c r="H5" s="5">
        <v>105</v>
      </c>
      <c r="I5" s="6">
        <v>6.1740000000000004</v>
      </c>
      <c r="J5" s="5">
        <v>14.39</v>
      </c>
      <c r="K5" s="5"/>
      <c r="L5" s="7">
        <v>0.28070000000000001</v>
      </c>
      <c r="N5" s="4">
        <v>113.5</v>
      </c>
      <c r="O5" s="4">
        <v>111.6</v>
      </c>
      <c r="P5" s="4">
        <v>26</v>
      </c>
      <c r="Q5" s="4">
        <v>47.5</v>
      </c>
      <c r="R5" s="4">
        <v>40</v>
      </c>
      <c r="S5" s="4"/>
      <c r="T5" s="4">
        <v>112.8</v>
      </c>
      <c r="U5" s="5">
        <v>0.05</v>
      </c>
      <c r="V5" s="4">
        <v>109.6</v>
      </c>
      <c r="W5" s="4">
        <v>403.4</v>
      </c>
      <c r="X5" s="4">
        <v>57.4</v>
      </c>
      <c r="Y5" s="4">
        <v>268.39999999999998</v>
      </c>
      <c r="Z5" s="4">
        <v>80.099999999999994</v>
      </c>
      <c r="AA5" s="4">
        <v>11.8</v>
      </c>
      <c r="AB5" s="5">
        <v>0.11</v>
      </c>
      <c r="AC5" s="4">
        <v>98.5</v>
      </c>
    </row>
    <row r="6" spans="1:29" x14ac:dyDescent="0.25">
      <c r="A6" t="s">
        <v>42</v>
      </c>
      <c r="B6" s="4">
        <v>2000</v>
      </c>
      <c r="C6" s="5">
        <v>105.01</v>
      </c>
      <c r="D6" s="4">
        <v>115</v>
      </c>
      <c r="E6" s="4">
        <v>109</v>
      </c>
      <c r="F6" s="4">
        <v>29</v>
      </c>
      <c r="G6" s="4">
        <v>22</v>
      </c>
      <c r="H6" s="5">
        <v>105.01</v>
      </c>
      <c r="I6" s="6">
        <v>6.1760000000000002</v>
      </c>
      <c r="J6" s="5">
        <v>14.39</v>
      </c>
      <c r="K6" s="5"/>
      <c r="L6" s="7">
        <v>0.28079999999999999</v>
      </c>
      <c r="N6" s="4">
        <v>113.5</v>
      </c>
      <c r="O6" s="4">
        <v>111.6</v>
      </c>
      <c r="P6" s="4">
        <v>26</v>
      </c>
      <c r="Q6" s="4">
        <v>47.5</v>
      </c>
      <c r="R6" s="4">
        <v>40</v>
      </c>
      <c r="S6" s="4"/>
      <c r="T6" s="4">
        <v>112.9</v>
      </c>
      <c r="U6" s="5">
        <v>0.05</v>
      </c>
      <c r="V6" s="4">
        <v>109.6</v>
      </c>
      <c r="W6" s="4">
        <v>403.5</v>
      </c>
      <c r="X6" s="4">
        <v>57.3</v>
      </c>
      <c r="Y6" s="4">
        <v>268.3</v>
      </c>
      <c r="Z6" s="4">
        <v>80</v>
      </c>
      <c r="AA6" s="4">
        <v>11.6</v>
      </c>
      <c r="AB6" s="5">
        <v>0.11</v>
      </c>
      <c r="AC6" s="4">
        <v>98.6</v>
      </c>
    </row>
    <row r="7" spans="1:29" x14ac:dyDescent="0.25">
      <c r="A7" t="s">
        <v>43</v>
      </c>
      <c r="B7" s="4">
        <v>2000.1</v>
      </c>
      <c r="C7" s="5">
        <v>104.99</v>
      </c>
      <c r="D7" s="4">
        <v>115</v>
      </c>
      <c r="E7" s="4">
        <v>109</v>
      </c>
      <c r="F7" s="4">
        <v>29</v>
      </c>
      <c r="G7" s="4">
        <v>22</v>
      </c>
      <c r="H7" s="5">
        <v>105</v>
      </c>
      <c r="I7" s="6">
        <v>6.1719999999999997</v>
      </c>
      <c r="J7" s="5">
        <v>14.39</v>
      </c>
      <c r="K7" s="5"/>
      <c r="L7" s="7">
        <v>0.28070000000000001</v>
      </c>
      <c r="N7" s="4">
        <v>113.5</v>
      </c>
      <c r="O7" s="4">
        <v>111.6</v>
      </c>
      <c r="P7" s="4">
        <v>26</v>
      </c>
      <c r="Q7" s="4">
        <v>47.5</v>
      </c>
      <c r="R7" s="4">
        <v>40</v>
      </c>
      <c r="S7" s="4"/>
      <c r="T7" s="4">
        <v>112.9</v>
      </c>
      <c r="U7" s="5">
        <v>0.05</v>
      </c>
      <c r="V7" s="4">
        <v>109.6</v>
      </c>
      <c r="W7" s="4">
        <v>403.5</v>
      </c>
      <c r="X7" s="4">
        <v>57.3</v>
      </c>
      <c r="Y7" s="4">
        <v>268.2</v>
      </c>
      <c r="Z7" s="4">
        <v>80</v>
      </c>
      <c r="AA7" s="4">
        <v>11.6</v>
      </c>
      <c r="AB7" s="5">
        <v>0.11</v>
      </c>
      <c r="AC7" s="4">
        <v>98.6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105.01</v>
      </c>
      <c r="I8" s="6">
        <v>6.1740000000000004</v>
      </c>
      <c r="J8" s="5">
        <v>14.39</v>
      </c>
      <c r="K8" s="5"/>
      <c r="L8" s="7">
        <v>0.28070000000000001</v>
      </c>
      <c r="N8" s="4">
        <v>113.5</v>
      </c>
      <c r="O8" s="4">
        <v>111.6</v>
      </c>
      <c r="P8" s="4">
        <v>26</v>
      </c>
      <c r="Q8" s="4">
        <v>47.5</v>
      </c>
      <c r="R8" s="4">
        <v>40.1</v>
      </c>
      <c r="S8" s="4"/>
      <c r="T8" s="4">
        <v>112.8</v>
      </c>
      <c r="U8" s="5">
        <v>0.05</v>
      </c>
      <c r="V8" s="4">
        <v>109.6</v>
      </c>
      <c r="W8" s="4">
        <v>403.4</v>
      </c>
      <c r="X8" s="4">
        <v>57.3</v>
      </c>
      <c r="Y8" s="4">
        <v>268.10000000000002</v>
      </c>
      <c r="Z8" s="4">
        <v>80</v>
      </c>
      <c r="AA8" s="4">
        <v>11.6</v>
      </c>
      <c r="AB8" s="5">
        <v>0.11</v>
      </c>
      <c r="AC8" s="4">
        <v>98.6</v>
      </c>
    </row>
    <row r="9" spans="1:29" x14ac:dyDescent="0.25">
      <c r="A9" t="s">
        <v>45</v>
      </c>
      <c r="B9" s="4">
        <v>1999.8</v>
      </c>
      <c r="C9" s="5">
        <v>105.01</v>
      </c>
      <c r="D9" s="4">
        <v>115.1</v>
      </c>
      <c r="E9" s="4">
        <v>109</v>
      </c>
      <c r="F9" s="4">
        <v>29</v>
      </c>
      <c r="G9" s="4">
        <v>22</v>
      </c>
      <c r="H9" s="5">
        <v>105.02</v>
      </c>
      <c r="I9" s="6">
        <v>6.1719999999999997</v>
      </c>
      <c r="J9" s="5">
        <v>14.39</v>
      </c>
      <c r="K9" s="5"/>
      <c r="L9" s="7">
        <v>0.28070000000000001</v>
      </c>
      <c r="N9" s="4">
        <v>113.7</v>
      </c>
      <c r="O9" s="4">
        <v>111.7</v>
      </c>
      <c r="P9" s="4">
        <v>26</v>
      </c>
      <c r="Q9" s="4">
        <v>47.6</v>
      </c>
      <c r="R9" s="4">
        <v>40.1</v>
      </c>
      <c r="S9" s="4"/>
      <c r="T9" s="4">
        <v>113</v>
      </c>
      <c r="U9" s="5">
        <v>0.05</v>
      </c>
      <c r="V9" s="4">
        <v>109.6</v>
      </c>
      <c r="W9" s="4">
        <v>403.5</v>
      </c>
      <c r="X9" s="4">
        <v>57.3</v>
      </c>
      <c r="Y9" s="4">
        <v>267.89999999999998</v>
      </c>
      <c r="Z9" s="4">
        <v>79.900000000000006</v>
      </c>
      <c r="AA9" s="4">
        <v>11.6</v>
      </c>
      <c r="AB9" s="5">
        <v>0.11</v>
      </c>
      <c r="AC9" s="4">
        <v>98.6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6.1740000000000004</v>
      </c>
      <c r="J10" s="5">
        <v>14.39</v>
      </c>
      <c r="K10" s="5">
        <v>5.9999999999998721E-2</v>
      </c>
      <c r="L10" s="8">
        <v>0.28075</v>
      </c>
      <c r="N10" s="4">
        <v>113.5</v>
      </c>
      <c r="O10" s="4">
        <v>111.6</v>
      </c>
      <c r="P10" s="4">
        <v>26</v>
      </c>
      <c r="Q10" s="4">
        <v>47.5</v>
      </c>
      <c r="R10" s="4">
        <v>40</v>
      </c>
      <c r="S10" s="4">
        <v>0.10000000000000142</v>
      </c>
      <c r="T10" s="4">
        <v>112.9</v>
      </c>
      <c r="U10" s="5">
        <v>0.05</v>
      </c>
      <c r="V10" s="4">
        <v>109.6</v>
      </c>
      <c r="W10" s="4">
        <v>403.4</v>
      </c>
      <c r="X10" s="4">
        <v>57.3</v>
      </c>
      <c r="Y10" s="4">
        <v>268.2</v>
      </c>
      <c r="Z10" s="4">
        <v>80</v>
      </c>
      <c r="AA10" s="4">
        <v>11.6</v>
      </c>
      <c r="AB10" s="5">
        <v>0.11</v>
      </c>
      <c r="AC10" s="4">
        <v>98.6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7.6376261582588925E-5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2.7204367438143875E-2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2000.1</v>
      </c>
      <c r="C16" s="5">
        <v>105</v>
      </c>
      <c r="D16" s="4">
        <v>65</v>
      </c>
      <c r="E16" s="4">
        <v>65</v>
      </c>
      <c r="F16" s="4">
        <v>29</v>
      </c>
      <c r="G16" s="4">
        <v>22.1</v>
      </c>
      <c r="H16" s="5">
        <v>104.99</v>
      </c>
      <c r="I16" s="6">
        <v>6.4340000000000002</v>
      </c>
      <c r="J16" s="5">
        <v>14.4</v>
      </c>
      <c r="K16" s="5"/>
      <c r="L16" s="7">
        <v>0.29260000000000003</v>
      </c>
      <c r="N16" s="4">
        <v>57.9</v>
      </c>
      <c r="O16" s="4">
        <v>67.7</v>
      </c>
      <c r="P16" s="4">
        <v>26</v>
      </c>
      <c r="Q16" s="4">
        <v>47.4</v>
      </c>
      <c r="R16" s="4">
        <v>40</v>
      </c>
      <c r="S16" s="4"/>
      <c r="T16" s="4">
        <v>57.3</v>
      </c>
      <c r="U16" s="5">
        <v>0.05</v>
      </c>
      <c r="V16" s="4">
        <v>109.5</v>
      </c>
      <c r="W16" s="4">
        <v>403.4</v>
      </c>
      <c r="X16" s="4">
        <v>56.7</v>
      </c>
      <c r="Y16" s="4">
        <v>509.5</v>
      </c>
      <c r="Z16" s="4">
        <v>80</v>
      </c>
      <c r="AA16" s="4">
        <v>11.7</v>
      </c>
      <c r="AB16" s="5">
        <v>0.1</v>
      </c>
      <c r="AC16" s="4">
        <v>98.7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104.97</v>
      </c>
      <c r="I17" s="6">
        <v>6.4340000000000002</v>
      </c>
      <c r="J17" s="5">
        <v>14.39</v>
      </c>
      <c r="K17" s="5"/>
      <c r="L17" s="7">
        <v>0.29260000000000003</v>
      </c>
      <c r="N17" s="4">
        <v>57.9</v>
      </c>
      <c r="O17" s="4">
        <v>67.7</v>
      </c>
      <c r="P17" s="4">
        <v>26</v>
      </c>
      <c r="Q17" s="4">
        <v>47.3</v>
      </c>
      <c r="R17" s="4">
        <v>40</v>
      </c>
      <c r="S17" s="4"/>
      <c r="T17" s="4">
        <v>57.2</v>
      </c>
      <c r="U17" s="5">
        <v>0.05</v>
      </c>
      <c r="V17" s="4">
        <v>109.5</v>
      </c>
      <c r="W17" s="4">
        <v>403.4</v>
      </c>
      <c r="X17" s="4">
        <v>56.7</v>
      </c>
      <c r="Y17" s="4">
        <v>509.1</v>
      </c>
      <c r="Z17" s="4">
        <v>80</v>
      </c>
      <c r="AA17" s="4">
        <v>11.7</v>
      </c>
      <c r="AB17" s="5">
        <v>0.1</v>
      </c>
      <c r="AC17" s="4">
        <v>98.7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</v>
      </c>
      <c r="F18" s="4">
        <v>29</v>
      </c>
      <c r="G18" s="4">
        <v>22</v>
      </c>
      <c r="H18" s="5">
        <v>105.04</v>
      </c>
      <c r="I18" s="6">
        <v>6.4320000000000004</v>
      </c>
      <c r="J18" s="5">
        <v>14.4</v>
      </c>
      <c r="K18" s="5"/>
      <c r="L18" s="7">
        <v>0.29249999999999998</v>
      </c>
      <c r="N18" s="4">
        <v>57.9</v>
      </c>
      <c r="O18" s="4">
        <v>67.7</v>
      </c>
      <c r="P18" s="4">
        <v>26</v>
      </c>
      <c r="Q18" s="4">
        <v>47.3</v>
      </c>
      <c r="R18" s="4">
        <v>40</v>
      </c>
      <c r="S18" s="4"/>
      <c r="T18" s="4">
        <v>57.2</v>
      </c>
      <c r="U18" s="5">
        <v>0.05</v>
      </c>
      <c r="V18" s="4">
        <v>109.5</v>
      </c>
      <c r="W18" s="4">
        <v>403.5</v>
      </c>
      <c r="X18" s="4">
        <v>56.7</v>
      </c>
      <c r="Y18" s="4">
        <v>508.7</v>
      </c>
      <c r="Z18" s="4">
        <v>80</v>
      </c>
      <c r="AA18" s="4">
        <v>11.5</v>
      </c>
      <c r="AB18" s="5">
        <v>0.1</v>
      </c>
      <c r="AC18" s="4">
        <v>98.7</v>
      </c>
    </row>
    <row r="19" spans="1:29" x14ac:dyDescent="0.25">
      <c r="A19" t="s">
        <v>43</v>
      </c>
      <c r="B19" s="4">
        <v>2000</v>
      </c>
      <c r="C19" s="5">
        <v>105.01</v>
      </c>
      <c r="D19" s="4">
        <v>65</v>
      </c>
      <c r="E19" s="4">
        <v>65</v>
      </c>
      <c r="F19" s="4">
        <v>29</v>
      </c>
      <c r="G19" s="4">
        <v>22</v>
      </c>
      <c r="H19" s="5">
        <v>104.98</v>
      </c>
      <c r="I19" s="6">
        <v>6.43</v>
      </c>
      <c r="J19" s="5">
        <v>14.39</v>
      </c>
      <c r="K19" s="5"/>
      <c r="L19" s="7">
        <v>0.29239999999999999</v>
      </c>
      <c r="N19" s="4">
        <v>57.8</v>
      </c>
      <c r="O19" s="4">
        <v>67.7</v>
      </c>
      <c r="P19" s="4">
        <v>26</v>
      </c>
      <c r="Q19" s="4">
        <v>47.3</v>
      </c>
      <c r="R19" s="4">
        <v>40.1</v>
      </c>
      <c r="S19" s="4"/>
      <c r="T19" s="4">
        <v>57.2</v>
      </c>
      <c r="U19" s="5">
        <v>0.05</v>
      </c>
      <c r="V19" s="4">
        <v>109.5</v>
      </c>
      <c r="W19" s="4">
        <v>403.5</v>
      </c>
      <c r="X19" s="4">
        <v>56.7</v>
      </c>
      <c r="Y19" s="4">
        <v>508.1</v>
      </c>
      <c r="Z19" s="4">
        <v>80</v>
      </c>
      <c r="AA19" s="4">
        <v>11.4</v>
      </c>
      <c r="AB19" s="5">
        <v>0.09</v>
      </c>
      <c r="AC19" s="4">
        <v>98.7</v>
      </c>
    </row>
    <row r="20" spans="1:29" x14ac:dyDescent="0.25">
      <c r="A20" t="s">
        <v>44</v>
      </c>
      <c r="B20" s="4">
        <v>2000</v>
      </c>
      <c r="C20" s="5">
        <v>104.99</v>
      </c>
      <c r="D20" s="4">
        <v>65</v>
      </c>
      <c r="E20" s="4">
        <v>65</v>
      </c>
      <c r="F20" s="4">
        <v>29</v>
      </c>
      <c r="G20" s="4">
        <v>22</v>
      </c>
      <c r="H20" s="5">
        <v>104.98</v>
      </c>
      <c r="I20" s="6">
        <v>6.4290000000000003</v>
      </c>
      <c r="J20" s="5">
        <v>14.39</v>
      </c>
      <c r="K20" s="5"/>
      <c r="L20" s="7">
        <v>0.29239999999999999</v>
      </c>
      <c r="N20" s="4">
        <v>57.8</v>
      </c>
      <c r="O20" s="4">
        <v>67.7</v>
      </c>
      <c r="P20" s="4">
        <v>26</v>
      </c>
      <c r="Q20" s="4">
        <v>47.2</v>
      </c>
      <c r="R20" s="4">
        <v>40.1</v>
      </c>
      <c r="S20" s="4"/>
      <c r="T20" s="4">
        <v>57.2</v>
      </c>
      <c r="U20" s="5">
        <v>0.05</v>
      </c>
      <c r="V20" s="4">
        <v>109.5</v>
      </c>
      <c r="W20" s="4">
        <v>403.5</v>
      </c>
      <c r="X20" s="4">
        <v>56.7</v>
      </c>
      <c r="Y20" s="4">
        <v>508</v>
      </c>
      <c r="Z20" s="4">
        <v>80</v>
      </c>
      <c r="AA20" s="4">
        <v>11.5</v>
      </c>
      <c r="AB20" s="5">
        <v>0.09</v>
      </c>
      <c r="AC20" s="4">
        <v>98.7</v>
      </c>
    </row>
    <row r="21" spans="1:29" x14ac:dyDescent="0.25">
      <c r="A21" t="s">
        <v>45</v>
      </c>
      <c r="B21" s="4">
        <v>2000</v>
      </c>
      <c r="C21" s="5">
        <v>105.01</v>
      </c>
      <c r="D21" s="4">
        <v>65</v>
      </c>
      <c r="E21" s="4">
        <v>65</v>
      </c>
      <c r="F21" s="4">
        <v>29</v>
      </c>
      <c r="G21" s="4">
        <v>22</v>
      </c>
      <c r="H21" s="5">
        <v>105.01</v>
      </c>
      <c r="I21" s="6">
        <v>6.43</v>
      </c>
      <c r="J21" s="5">
        <v>14.4</v>
      </c>
      <c r="K21" s="5"/>
      <c r="L21" s="7">
        <v>0.29239999999999999</v>
      </c>
      <c r="N21" s="4">
        <v>57.8</v>
      </c>
      <c r="O21" s="4">
        <v>67.7</v>
      </c>
      <c r="P21" s="4">
        <v>26</v>
      </c>
      <c r="Q21" s="4">
        <v>47.2</v>
      </c>
      <c r="R21" s="4">
        <v>40</v>
      </c>
      <c r="S21" s="4"/>
      <c r="T21" s="4">
        <v>57.2</v>
      </c>
      <c r="U21" s="5">
        <v>0.05</v>
      </c>
      <c r="V21" s="4">
        <v>109.5</v>
      </c>
      <c r="W21" s="4">
        <v>403.5</v>
      </c>
      <c r="X21" s="4">
        <v>56.7</v>
      </c>
      <c r="Y21" s="4">
        <v>507.3</v>
      </c>
      <c r="Z21" s="4">
        <v>79.900000000000006</v>
      </c>
      <c r="AA21" s="4">
        <v>11.5</v>
      </c>
      <c r="AB21" s="5">
        <v>0.09</v>
      </c>
      <c r="AC21" s="4">
        <v>98.7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6.4320000000000004</v>
      </c>
      <c r="J22" s="5">
        <v>14.4</v>
      </c>
      <c r="K22" s="5">
        <v>4.9999999999998934E-2</v>
      </c>
      <c r="L22" s="8">
        <v>0.29248000000000002</v>
      </c>
      <c r="N22" s="4">
        <v>57.8</v>
      </c>
      <c r="O22" s="4">
        <v>67.7</v>
      </c>
      <c r="P22" s="4">
        <v>26</v>
      </c>
      <c r="Q22" s="4">
        <v>47.3</v>
      </c>
      <c r="R22" s="4">
        <v>40</v>
      </c>
      <c r="S22" s="4">
        <v>0.10000000000000142</v>
      </c>
      <c r="T22" s="4">
        <v>57.2</v>
      </c>
      <c r="U22" s="5">
        <v>0.05</v>
      </c>
      <c r="V22" s="4">
        <v>109.5</v>
      </c>
      <c r="W22" s="4">
        <v>403.5</v>
      </c>
      <c r="X22" s="4">
        <v>56.7</v>
      </c>
      <c r="Y22" s="4">
        <v>508.4</v>
      </c>
      <c r="Z22" s="4">
        <v>80</v>
      </c>
      <c r="AA22" s="4">
        <v>11.6</v>
      </c>
      <c r="AB22" s="5">
        <v>0.1</v>
      </c>
      <c r="AC22" s="4">
        <v>98.7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8.9752746785589236E-5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3.0686797998355178E-2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1499.9</v>
      </c>
      <c r="C28" s="5">
        <v>104.99</v>
      </c>
      <c r="D28" s="4">
        <v>115</v>
      </c>
      <c r="E28" s="4">
        <v>109</v>
      </c>
      <c r="F28" s="4">
        <v>29</v>
      </c>
      <c r="G28" s="4">
        <v>22</v>
      </c>
      <c r="H28" s="5">
        <v>105.01</v>
      </c>
      <c r="I28" s="6">
        <v>4.7140000000000004</v>
      </c>
      <c r="J28" s="5">
        <v>14.4</v>
      </c>
      <c r="K28" s="5"/>
      <c r="L28" s="7">
        <v>0.28589999999999999</v>
      </c>
      <c r="N28" s="4">
        <v>115.7</v>
      </c>
      <c r="O28" s="4">
        <v>111.3</v>
      </c>
      <c r="P28" s="4">
        <v>26</v>
      </c>
      <c r="Q28" s="4">
        <v>47</v>
      </c>
      <c r="R28" s="4">
        <v>40</v>
      </c>
      <c r="S28" s="4"/>
      <c r="T28" s="4">
        <v>118.8</v>
      </c>
      <c r="U28" s="5">
        <v>0.05</v>
      </c>
      <c r="V28" s="4">
        <v>110</v>
      </c>
      <c r="W28" s="4">
        <v>403.7</v>
      </c>
      <c r="X28" s="4">
        <v>59</v>
      </c>
      <c r="Y28" s="4">
        <v>244</v>
      </c>
      <c r="Z28" s="4">
        <v>80</v>
      </c>
      <c r="AA28" s="4">
        <v>11.6</v>
      </c>
      <c r="AB28" s="5">
        <v>0.11</v>
      </c>
      <c r="AC28" s="4">
        <v>98.8</v>
      </c>
    </row>
    <row r="29" spans="1:29" x14ac:dyDescent="0.25">
      <c r="A29" t="s">
        <v>41</v>
      </c>
      <c r="B29" s="4">
        <v>1500</v>
      </c>
      <c r="C29" s="5">
        <v>105.01</v>
      </c>
      <c r="D29" s="4">
        <v>115</v>
      </c>
      <c r="E29" s="4">
        <v>109</v>
      </c>
      <c r="F29" s="4">
        <v>29</v>
      </c>
      <c r="G29" s="4">
        <v>22</v>
      </c>
      <c r="H29" s="5">
        <v>105.02</v>
      </c>
      <c r="I29" s="6">
        <v>4.7169999999999996</v>
      </c>
      <c r="J29" s="5">
        <v>14.4</v>
      </c>
      <c r="K29" s="5"/>
      <c r="L29" s="7">
        <v>0.28599999999999998</v>
      </c>
      <c r="N29" s="4">
        <v>115.8</v>
      </c>
      <c r="O29" s="4">
        <v>111.4</v>
      </c>
      <c r="P29" s="4">
        <v>26</v>
      </c>
      <c r="Q29" s="4">
        <v>47.1</v>
      </c>
      <c r="R29" s="4">
        <v>40.1</v>
      </c>
      <c r="S29" s="4"/>
      <c r="T29" s="4">
        <v>119.3</v>
      </c>
      <c r="U29" s="5">
        <v>0.05</v>
      </c>
      <c r="V29" s="4">
        <v>110</v>
      </c>
      <c r="W29" s="4">
        <v>403.7</v>
      </c>
      <c r="X29" s="4">
        <v>59</v>
      </c>
      <c r="Y29" s="4">
        <v>244.1</v>
      </c>
      <c r="Z29" s="4">
        <v>80</v>
      </c>
      <c r="AA29" s="4">
        <v>11.6</v>
      </c>
      <c r="AB29" s="5">
        <v>0.11</v>
      </c>
      <c r="AC29" s="4">
        <v>98.8</v>
      </c>
    </row>
    <row r="30" spans="1:29" x14ac:dyDescent="0.25">
      <c r="A30" t="s">
        <v>42</v>
      </c>
      <c r="B30" s="4">
        <v>1499.8</v>
      </c>
      <c r="C30" s="5">
        <v>105</v>
      </c>
      <c r="D30" s="4">
        <v>115</v>
      </c>
      <c r="E30" s="4">
        <v>109</v>
      </c>
      <c r="F30" s="4">
        <v>29</v>
      </c>
      <c r="G30" s="4">
        <v>22</v>
      </c>
      <c r="H30" s="5">
        <v>105.01</v>
      </c>
      <c r="I30" s="6">
        <v>4.7160000000000002</v>
      </c>
      <c r="J30" s="5">
        <v>14.4</v>
      </c>
      <c r="K30" s="5"/>
      <c r="L30" s="7">
        <v>0.28599999999999998</v>
      </c>
      <c r="N30" s="4">
        <v>115.8</v>
      </c>
      <c r="O30" s="4">
        <v>111.4</v>
      </c>
      <c r="P30" s="4">
        <v>26</v>
      </c>
      <c r="Q30" s="4">
        <v>47.1</v>
      </c>
      <c r="R30" s="4">
        <v>40.1</v>
      </c>
      <c r="S30" s="4"/>
      <c r="T30" s="4">
        <v>119.1</v>
      </c>
      <c r="U30" s="5">
        <v>0.05</v>
      </c>
      <c r="V30" s="4">
        <v>110</v>
      </c>
      <c r="W30" s="4">
        <v>403.7</v>
      </c>
      <c r="X30" s="4">
        <v>59</v>
      </c>
      <c r="Y30" s="4">
        <v>244.1</v>
      </c>
      <c r="Z30" s="4">
        <v>80.099999999999994</v>
      </c>
      <c r="AA30" s="4">
        <v>11.7</v>
      </c>
      <c r="AB30" s="5">
        <v>0.11</v>
      </c>
      <c r="AC30" s="4">
        <v>98.8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108.9</v>
      </c>
      <c r="F31" s="4">
        <v>29</v>
      </c>
      <c r="G31" s="4">
        <v>22</v>
      </c>
      <c r="H31" s="5">
        <v>105</v>
      </c>
      <c r="I31" s="6">
        <v>4.7149999999999999</v>
      </c>
      <c r="J31" s="5">
        <v>14.4</v>
      </c>
      <c r="K31" s="5"/>
      <c r="L31" s="7">
        <v>0.28589999999999999</v>
      </c>
      <c r="N31" s="4">
        <v>115.8</v>
      </c>
      <c r="O31" s="4">
        <v>111.3</v>
      </c>
      <c r="P31" s="4">
        <v>26</v>
      </c>
      <c r="Q31" s="4">
        <v>47.1</v>
      </c>
      <c r="R31" s="4">
        <v>40</v>
      </c>
      <c r="S31" s="4"/>
      <c r="T31" s="4">
        <v>119.2</v>
      </c>
      <c r="U31" s="5">
        <v>0.05</v>
      </c>
      <c r="V31" s="4">
        <v>110</v>
      </c>
      <c r="W31" s="4">
        <v>403.7</v>
      </c>
      <c r="X31" s="4">
        <v>59</v>
      </c>
      <c r="Y31" s="4">
        <v>244.1</v>
      </c>
      <c r="Z31" s="4">
        <v>79.900000000000006</v>
      </c>
      <c r="AA31" s="4">
        <v>11.6</v>
      </c>
      <c r="AB31" s="5">
        <v>0.11</v>
      </c>
      <c r="AC31" s="4">
        <v>98.8</v>
      </c>
    </row>
    <row r="32" spans="1:29" x14ac:dyDescent="0.25">
      <c r="A32" t="s">
        <v>44</v>
      </c>
      <c r="B32" s="4">
        <v>1499.9</v>
      </c>
      <c r="C32" s="5">
        <v>104.99</v>
      </c>
      <c r="D32" s="4">
        <v>115</v>
      </c>
      <c r="E32" s="4">
        <v>109</v>
      </c>
      <c r="F32" s="4">
        <v>29</v>
      </c>
      <c r="G32" s="4">
        <v>21.9</v>
      </c>
      <c r="H32" s="5">
        <v>104.99</v>
      </c>
      <c r="I32" s="6">
        <v>4.7160000000000002</v>
      </c>
      <c r="J32" s="5">
        <v>14.4</v>
      </c>
      <c r="K32" s="5"/>
      <c r="L32" s="7">
        <v>0.28599999999999998</v>
      </c>
      <c r="N32" s="4">
        <v>115.8</v>
      </c>
      <c r="O32" s="4">
        <v>111.3</v>
      </c>
      <c r="P32" s="4">
        <v>26</v>
      </c>
      <c r="Q32" s="4">
        <v>47.1</v>
      </c>
      <c r="R32" s="4">
        <v>40</v>
      </c>
      <c r="S32" s="4"/>
      <c r="T32" s="4">
        <v>119.3</v>
      </c>
      <c r="U32" s="5">
        <v>0.05</v>
      </c>
      <c r="V32" s="4">
        <v>110</v>
      </c>
      <c r="W32" s="4">
        <v>403.7</v>
      </c>
      <c r="X32" s="4">
        <v>59</v>
      </c>
      <c r="Y32" s="4">
        <v>244.2</v>
      </c>
      <c r="Z32" s="4">
        <v>80.099999999999994</v>
      </c>
      <c r="AA32" s="4">
        <v>11.6</v>
      </c>
      <c r="AB32" s="5">
        <v>0.11</v>
      </c>
      <c r="AC32" s="4">
        <v>98.8</v>
      </c>
    </row>
    <row r="33" spans="1:29" x14ac:dyDescent="0.25">
      <c r="A33" t="s">
        <v>45</v>
      </c>
      <c r="B33" s="4">
        <v>1500.1</v>
      </c>
      <c r="C33" s="5">
        <v>104.99</v>
      </c>
      <c r="D33" s="4">
        <v>115</v>
      </c>
      <c r="E33" s="4">
        <v>109.1</v>
      </c>
      <c r="F33" s="4">
        <v>29</v>
      </c>
      <c r="G33" s="4">
        <v>21.9</v>
      </c>
      <c r="H33" s="5">
        <v>104.97</v>
      </c>
      <c r="I33" s="6">
        <v>4.7149999999999999</v>
      </c>
      <c r="J33" s="5">
        <v>14.4</v>
      </c>
      <c r="K33" s="5"/>
      <c r="L33" s="7">
        <v>0.28589999999999999</v>
      </c>
      <c r="N33" s="4">
        <v>115.8</v>
      </c>
      <c r="O33" s="4">
        <v>111.4</v>
      </c>
      <c r="P33" s="4">
        <v>26</v>
      </c>
      <c r="Q33" s="4">
        <v>47</v>
      </c>
      <c r="R33" s="4">
        <v>40</v>
      </c>
      <c r="S33" s="4"/>
      <c r="T33" s="4">
        <v>119.4</v>
      </c>
      <c r="U33" s="5">
        <v>0.05</v>
      </c>
      <c r="V33" s="4">
        <v>110</v>
      </c>
      <c r="W33" s="4">
        <v>403.7</v>
      </c>
      <c r="X33" s="4">
        <v>58.9</v>
      </c>
      <c r="Y33" s="4">
        <v>244.2</v>
      </c>
      <c r="Z33" s="4">
        <v>80</v>
      </c>
      <c r="AA33" s="4">
        <v>11.6</v>
      </c>
      <c r="AB33" s="5">
        <v>0.11</v>
      </c>
      <c r="AC33" s="4">
        <v>98.8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4.7160000000000002</v>
      </c>
      <c r="J34" s="5">
        <v>14.4</v>
      </c>
      <c r="K34" s="5">
        <v>4.9999999999998934E-2</v>
      </c>
      <c r="L34" s="8">
        <v>0.28594999999999998</v>
      </c>
      <c r="N34" s="4">
        <v>115.8</v>
      </c>
      <c r="O34" s="4">
        <v>111.4</v>
      </c>
      <c r="P34" s="4">
        <v>26</v>
      </c>
      <c r="Q34" s="4">
        <v>47.1</v>
      </c>
      <c r="R34" s="4">
        <v>40</v>
      </c>
      <c r="S34" s="4">
        <v>0.10000000000000142</v>
      </c>
      <c r="T34" s="4">
        <v>119.2</v>
      </c>
      <c r="U34" s="5">
        <v>0.05</v>
      </c>
      <c r="V34" s="4">
        <v>110</v>
      </c>
      <c r="W34" s="4">
        <v>403.7</v>
      </c>
      <c r="X34" s="4">
        <v>59</v>
      </c>
      <c r="Y34" s="4">
        <v>244.1</v>
      </c>
      <c r="Z34" s="4">
        <v>80</v>
      </c>
      <c r="AA34" s="4">
        <v>11.6</v>
      </c>
      <c r="AB34" s="5">
        <v>0.11</v>
      </c>
      <c r="AC34" s="4">
        <v>98.8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4.9999999999994493E-5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1.748557440111715E-2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694.4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103.93</v>
      </c>
      <c r="I40" s="6">
        <v>1.026</v>
      </c>
      <c r="J40" s="5">
        <v>14.42</v>
      </c>
      <c r="K40" s="5"/>
      <c r="L40" s="7">
        <v>0.70550000000000002</v>
      </c>
      <c r="N40" s="4">
        <v>119.5</v>
      </c>
      <c r="O40" s="4">
        <v>109.9</v>
      </c>
      <c r="P40" s="4">
        <v>26</v>
      </c>
      <c r="Q40" s="4">
        <v>46.7</v>
      </c>
      <c r="R40" s="4">
        <v>40</v>
      </c>
      <c r="S40" s="4"/>
      <c r="T40" s="4">
        <v>152.30000000000001</v>
      </c>
      <c r="U40" s="5">
        <v>0.05</v>
      </c>
      <c r="V40" s="4">
        <v>111</v>
      </c>
      <c r="W40" s="4">
        <v>403.9</v>
      </c>
      <c r="X40" s="4">
        <v>34.4</v>
      </c>
      <c r="Y40" s="4">
        <v>140.69999999999999</v>
      </c>
      <c r="Z40" s="4">
        <v>80</v>
      </c>
      <c r="AA40" s="4">
        <v>11.6</v>
      </c>
      <c r="AB40" s="5">
        <v>0.06</v>
      </c>
      <c r="AC40" s="4">
        <v>99</v>
      </c>
    </row>
    <row r="41" spans="1:29" x14ac:dyDescent="0.25">
      <c r="A41" t="s">
        <v>41</v>
      </c>
      <c r="B41" s="4">
        <v>695.1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103.93</v>
      </c>
      <c r="I41" s="6">
        <v>1.028</v>
      </c>
      <c r="J41" s="5">
        <v>14.42</v>
      </c>
      <c r="K41" s="5"/>
      <c r="L41" s="7">
        <v>0.70609999999999995</v>
      </c>
      <c r="N41" s="4">
        <v>119.5</v>
      </c>
      <c r="O41" s="4">
        <v>109.9</v>
      </c>
      <c r="P41" s="4">
        <v>26</v>
      </c>
      <c r="Q41" s="4">
        <v>46.7</v>
      </c>
      <c r="R41" s="4">
        <v>40</v>
      </c>
      <c r="S41" s="4"/>
      <c r="T41" s="4">
        <v>152.19999999999999</v>
      </c>
      <c r="U41" s="5">
        <v>0.05</v>
      </c>
      <c r="V41" s="4">
        <v>111</v>
      </c>
      <c r="W41" s="4">
        <v>404</v>
      </c>
      <c r="X41" s="4">
        <v>34.4</v>
      </c>
      <c r="Y41" s="4">
        <v>140.80000000000001</v>
      </c>
      <c r="Z41" s="4">
        <v>79.900000000000006</v>
      </c>
      <c r="AA41" s="4">
        <v>11.7</v>
      </c>
      <c r="AB41" s="5">
        <v>0.06</v>
      </c>
      <c r="AC41" s="4">
        <v>99</v>
      </c>
    </row>
    <row r="42" spans="1:29" x14ac:dyDescent="0.25">
      <c r="A42" t="s">
        <v>42</v>
      </c>
      <c r="B42" s="4">
        <v>695.2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103.96</v>
      </c>
      <c r="I42" s="6">
        <v>1.028</v>
      </c>
      <c r="J42" s="5">
        <v>14.43</v>
      </c>
      <c r="K42" s="5"/>
      <c r="L42" s="7">
        <v>0.70599999999999996</v>
      </c>
      <c r="N42" s="4">
        <v>119.5</v>
      </c>
      <c r="O42" s="4">
        <v>109.9</v>
      </c>
      <c r="P42" s="4">
        <v>26</v>
      </c>
      <c r="Q42" s="4">
        <v>46.6</v>
      </c>
      <c r="R42" s="4">
        <v>40</v>
      </c>
      <c r="S42" s="4"/>
      <c r="T42" s="4">
        <v>152.30000000000001</v>
      </c>
      <c r="U42" s="5">
        <v>0.05</v>
      </c>
      <c r="V42" s="4">
        <v>111</v>
      </c>
      <c r="W42" s="4">
        <v>403.9</v>
      </c>
      <c r="X42" s="4">
        <v>34.4</v>
      </c>
      <c r="Y42" s="4">
        <v>141</v>
      </c>
      <c r="Z42" s="4">
        <v>80.099999999999994</v>
      </c>
      <c r="AA42" s="4">
        <v>11.6</v>
      </c>
      <c r="AB42" s="5">
        <v>0.06</v>
      </c>
      <c r="AC42" s="4">
        <v>99</v>
      </c>
    </row>
    <row r="43" spans="1:29" x14ac:dyDescent="0.25">
      <c r="A43" t="s">
        <v>43</v>
      </c>
      <c r="B43" s="4">
        <v>694.8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</v>
      </c>
      <c r="I43" s="6">
        <v>1.028</v>
      </c>
      <c r="J43" s="5">
        <v>14.43</v>
      </c>
      <c r="K43" s="5"/>
      <c r="L43" s="7">
        <v>0.70640000000000003</v>
      </c>
      <c r="N43" s="4">
        <v>119.5</v>
      </c>
      <c r="O43" s="4">
        <v>109.9</v>
      </c>
      <c r="P43" s="4">
        <v>26</v>
      </c>
      <c r="Q43" s="4">
        <v>46.7</v>
      </c>
      <c r="R43" s="4">
        <v>40</v>
      </c>
      <c r="S43" s="4"/>
      <c r="T43" s="4">
        <v>152.30000000000001</v>
      </c>
      <c r="U43" s="5">
        <v>0.05</v>
      </c>
      <c r="V43" s="4">
        <v>111</v>
      </c>
      <c r="W43" s="4">
        <v>403.9</v>
      </c>
      <c r="X43" s="4">
        <v>34.4</v>
      </c>
      <c r="Y43" s="4">
        <v>140.80000000000001</v>
      </c>
      <c r="Z43" s="4">
        <v>79.900000000000006</v>
      </c>
      <c r="AA43" s="4">
        <v>11.6</v>
      </c>
      <c r="AB43" s="5">
        <v>0.06</v>
      </c>
      <c r="AC43" s="4">
        <v>99</v>
      </c>
    </row>
    <row r="44" spans="1:29" x14ac:dyDescent="0.25">
      <c r="A44" t="s">
        <v>44</v>
      </c>
      <c r="B44" s="4">
        <v>695.4</v>
      </c>
      <c r="C44" s="5">
        <v>20</v>
      </c>
      <c r="D44" s="4">
        <v>115</v>
      </c>
      <c r="E44" s="4">
        <v>109</v>
      </c>
      <c r="F44" s="4">
        <v>29</v>
      </c>
      <c r="G44" s="4">
        <v>21.9</v>
      </c>
      <c r="H44" s="5">
        <v>104.02</v>
      </c>
      <c r="I44" s="6">
        <v>1.028</v>
      </c>
      <c r="J44" s="5">
        <v>14.43</v>
      </c>
      <c r="K44" s="5"/>
      <c r="L44" s="7">
        <v>0.70579999999999998</v>
      </c>
      <c r="N44" s="4">
        <v>119.6</v>
      </c>
      <c r="O44" s="4">
        <v>109.9</v>
      </c>
      <c r="P44" s="4">
        <v>26</v>
      </c>
      <c r="Q44" s="4">
        <v>46.7</v>
      </c>
      <c r="R44" s="4">
        <v>40</v>
      </c>
      <c r="S44" s="4"/>
      <c r="T44" s="4">
        <v>152.6</v>
      </c>
      <c r="U44" s="5">
        <v>0.05</v>
      </c>
      <c r="V44" s="4">
        <v>111</v>
      </c>
      <c r="W44" s="4">
        <v>403.9</v>
      </c>
      <c r="X44" s="4">
        <v>34.4</v>
      </c>
      <c r="Y44" s="4">
        <v>140.9</v>
      </c>
      <c r="Z44" s="4">
        <v>80</v>
      </c>
      <c r="AA44" s="4">
        <v>11.6</v>
      </c>
      <c r="AB44" s="5">
        <v>0.06</v>
      </c>
      <c r="AC44" s="4">
        <v>99</v>
      </c>
    </row>
    <row r="45" spans="1:29" x14ac:dyDescent="0.25">
      <c r="A45" t="s">
        <v>45</v>
      </c>
      <c r="B45" s="4">
        <v>695.2</v>
      </c>
      <c r="C45" s="5">
        <v>20</v>
      </c>
      <c r="D45" s="4">
        <v>115</v>
      </c>
      <c r="E45" s="4">
        <v>109</v>
      </c>
      <c r="F45" s="4">
        <v>29</v>
      </c>
      <c r="G45" s="4">
        <v>21.9</v>
      </c>
      <c r="H45" s="5">
        <v>104.02</v>
      </c>
      <c r="I45" s="6">
        <v>1.028</v>
      </c>
      <c r="J45" s="5">
        <v>14.43</v>
      </c>
      <c r="K45" s="5"/>
      <c r="L45" s="7">
        <v>0.70599999999999996</v>
      </c>
      <c r="N45" s="4">
        <v>119.5</v>
      </c>
      <c r="O45" s="4">
        <v>109.9</v>
      </c>
      <c r="P45" s="4">
        <v>25.9</v>
      </c>
      <c r="Q45" s="4">
        <v>46.7</v>
      </c>
      <c r="R45" s="4">
        <v>40</v>
      </c>
      <c r="S45" s="4"/>
      <c r="T45" s="4">
        <v>152.6</v>
      </c>
      <c r="U45" s="5">
        <v>0.05</v>
      </c>
      <c r="V45" s="4">
        <v>111</v>
      </c>
      <c r="W45" s="4">
        <v>403.9</v>
      </c>
      <c r="X45" s="4">
        <v>34.4</v>
      </c>
      <c r="Y45" s="4">
        <v>140.9</v>
      </c>
      <c r="Z45" s="4">
        <v>80.099999999999994</v>
      </c>
      <c r="AA45" s="4">
        <v>11.4</v>
      </c>
      <c r="AB45" s="5">
        <v>0.06</v>
      </c>
      <c r="AC45" s="4">
        <v>99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103.98</v>
      </c>
      <c r="I46" s="6">
        <v>1.028</v>
      </c>
      <c r="J46" s="5">
        <v>14.43</v>
      </c>
      <c r="K46" s="5">
        <v>1.9999999999999574E-2</v>
      </c>
      <c r="L46" s="8">
        <v>0.70596999999999999</v>
      </c>
      <c r="N46" s="4">
        <v>119.5</v>
      </c>
      <c r="O46" s="4">
        <v>109.9</v>
      </c>
      <c r="P46" s="4">
        <v>26</v>
      </c>
      <c r="Q46" s="4">
        <v>46.7</v>
      </c>
      <c r="R46" s="4">
        <v>40</v>
      </c>
      <c r="S46" s="4">
        <v>0.10000000000000142</v>
      </c>
      <c r="T46" s="4">
        <v>152.4</v>
      </c>
      <c r="U46" s="5">
        <v>0.05</v>
      </c>
      <c r="V46" s="4">
        <v>111</v>
      </c>
      <c r="W46" s="4">
        <v>403.9</v>
      </c>
      <c r="X46" s="4">
        <v>34.4</v>
      </c>
      <c r="Y46" s="4">
        <v>140.80000000000001</v>
      </c>
      <c r="Z46" s="4">
        <v>80</v>
      </c>
      <c r="AA46" s="4">
        <v>11.6</v>
      </c>
      <c r="AB46" s="5">
        <v>0.06</v>
      </c>
      <c r="AC46" s="4">
        <v>99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2.7487370837450963E-4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3.8935607515122407E-2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104.06</v>
      </c>
      <c r="I52" s="6">
        <v>1.28</v>
      </c>
      <c r="J52" s="5">
        <v>14.44</v>
      </c>
      <c r="K52" s="5"/>
      <c r="L52" s="7">
        <v>0.87939999999999996</v>
      </c>
      <c r="N52" s="4">
        <v>33</v>
      </c>
      <c r="O52" s="4">
        <v>36.1</v>
      </c>
      <c r="P52" s="4">
        <v>26</v>
      </c>
      <c r="Q52" s="4">
        <v>46.7</v>
      </c>
      <c r="R52" s="4">
        <v>40</v>
      </c>
      <c r="T52" s="4">
        <v>32.299999999999997</v>
      </c>
      <c r="U52" s="5">
        <v>0.05</v>
      </c>
      <c r="V52" s="4">
        <v>110.7</v>
      </c>
      <c r="W52" s="4">
        <v>404</v>
      </c>
      <c r="X52" s="4">
        <v>36</v>
      </c>
      <c r="Y52" s="4">
        <v>524.29999999999995</v>
      </c>
      <c r="Z52" s="4">
        <v>80</v>
      </c>
      <c r="AA52" s="4">
        <v>11.3</v>
      </c>
      <c r="AB52" s="5">
        <v>7.0000000000000007E-2</v>
      </c>
      <c r="AC52" s="4">
        <v>99.1</v>
      </c>
    </row>
    <row r="53" spans="1:29" x14ac:dyDescent="0.25">
      <c r="A53" t="s">
        <v>41</v>
      </c>
      <c r="B53" s="4">
        <v>694.8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104.1</v>
      </c>
      <c r="I53" s="6">
        <v>1.282</v>
      </c>
      <c r="J53" s="5">
        <v>14.44</v>
      </c>
      <c r="K53" s="5"/>
      <c r="L53" s="7">
        <v>0.88100000000000001</v>
      </c>
      <c r="N53" s="4">
        <v>33</v>
      </c>
      <c r="O53" s="4">
        <v>36.1</v>
      </c>
      <c r="P53" s="4">
        <v>26</v>
      </c>
      <c r="Q53" s="4">
        <v>46.7</v>
      </c>
      <c r="R53" s="4">
        <v>40</v>
      </c>
      <c r="T53" s="4">
        <v>32.299999999999997</v>
      </c>
      <c r="U53" s="5">
        <v>0.05</v>
      </c>
      <c r="V53" s="4">
        <v>110.7</v>
      </c>
      <c r="W53" s="4">
        <v>404.1</v>
      </c>
      <c r="X53" s="4">
        <v>36.1</v>
      </c>
      <c r="Y53" s="4">
        <v>524.1</v>
      </c>
      <c r="Z53" s="4">
        <v>79.900000000000006</v>
      </c>
      <c r="AA53" s="4">
        <v>11.5</v>
      </c>
      <c r="AB53" s="5">
        <v>0.09</v>
      </c>
      <c r="AC53" s="4">
        <v>99.1</v>
      </c>
    </row>
    <row r="54" spans="1:29" x14ac:dyDescent="0.25">
      <c r="A54" t="s">
        <v>42</v>
      </c>
      <c r="B54" s="4">
        <v>694.9</v>
      </c>
      <c r="C54" s="5">
        <v>20</v>
      </c>
      <c r="D54" s="4">
        <v>35</v>
      </c>
      <c r="E54" s="4">
        <v>35</v>
      </c>
      <c r="F54" s="4">
        <v>29</v>
      </c>
      <c r="G54" s="4">
        <v>22.1</v>
      </c>
      <c r="H54" s="5">
        <v>104</v>
      </c>
      <c r="I54" s="6">
        <v>1.2829999999999999</v>
      </c>
      <c r="J54" s="5">
        <v>14.44</v>
      </c>
      <c r="K54" s="5"/>
      <c r="L54" s="7">
        <v>0.88149999999999995</v>
      </c>
      <c r="N54" s="4">
        <v>33</v>
      </c>
      <c r="O54" s="4">
        <v>36.1</v>
      </c>
      <c r="P54" s="4">
        <v>26.1</v>
      </c>
      <c r="Q54" s="4">
        <v>46.7</v>
      </c>
      <c r="R54" s="4">
        <v>40</v>
      </c>
      <c r="T54" s="4">
        <v>32.299999999999997</v>
      </c>
      <c r="U54" s="5">
        <v>0.05</v>
      </c>
      <c r="V54" s="4">
        <v>110.7</v>
      </c>
      <c r="W54" s="4">
        <v>404</v>
      </c>
      <c r="X54" s="4">
        <v>36</v>
      </c>
      <c r="Y54" s="4">
        <v>524.1</v>
      </c>
      <c r="Z54" s="4">
        <v>80.099999999999994</v>
      </c>
      <c r="AA54" s="4">
        <v>11.7</v>
      </c>
      <c r="AB54" s="5">
        <v>0.1</v>
      </c>
      <c r="AC54" s="4">
        <v>99.1</v>
      </c>
    </row>
    <row r="55" spans="1:29" x14ac:dyDescent="0.25">
      <c r="A55" t="s">
        <v>43</v>
      </c>
      <c r="B55" s="4">
        <v>695.1</v>
      </c>
      <c r="C55" s="5">
        <v>20</v>
      </c>
      <c r="D55" s="4">
        <v>35</v>
      </c>
      <c r="E55" s="4">
        <v>35</v>
      </c>
      <c r="F55" s="4">
        <v>29</v>
      </c>
      <c r="G55" s="4">
        <v>22.2</v>
      </c>
      <c r="H55" s="5">
        <v>103.91</v>
      </c>
      <c r="I55" s="6">
        <v>1.2849999999999999</v>
      </c>
      <c r="J55" s="5">
        <v>14.44</v>
      </c>
      <c r="K55" s="5"/>
      <c r="L55" s="7">
        <v>0.88270000000000004</v>
      </c>
      <c r="N55" s="4">
        <v>33</v>
      </c>
      <c r="O55" s="4">
        <v>36.1</v>
      </c>
      <c r="P55" s="4">
        <v>26.1</v>
      </c>
      <c r="Q55" s="4">
        <v>46.7</v>
      </c>
      <c r="R55" s="4">
        <v>40.1</v>
      </c>
      <c r="T55" s="4">
        <v>32.299999999999997</v>
      </c>
      <c r="U55" s="5">
        <v>0.05</v>
      </c>
      <c r="V55" s="4">
        <v>110.7</v>
      </c>
      <c r="W55" s="4">
        <v>404</v>
      </c>
      <c r="X55" s="4">
        <v>36.1</v>
      </c>
      <c r="Y55" s="4">
        <v>524</v>
      </c>
      <c r="Z55" s="4">
        <v>79.900000000000006</v>
      </c>
      <c r="AA55" s="4">
        <v>11.6</v>
      </c>
      <c r="AB55" s="5">
        <v>0.08</v>
      </c>
      <c r="AC55" s="4">
        <v>99.1</v>
      </c>
    </row>
    <row r="56" spans="1:29" x14ac:dyDescent="0.25">
      <c r="A56" t="s">
        <v>44</v>
      </c>
      <c r="B56" s="4">
        <v>695.1</v>
      </c>
      <c r="C56" s="5">
        <v>20</v>
      </c>
      <c r="D56" s="4">
        <v>35</v>
      </c>
      <c r="E56" s="4">
        <v>35</v>
      </c>
      <c r="F56" s="4">
        <v>29</v>
      </c>
      <c r="G56" s="4">
        <v>22.1</v>
      </c>
      <c r="H56" s="5">
        <v>103.94</v>
      </c>
      <c r="I56" s="6">
        <v>1.2789999999999999</v>
      </c>
      <c r="J56" s="5">
        <v>14.44</v>
      </c>
      <c r="K56" s="5"/>
      <c r="L56" s="7">
        <v>0.87849999999999995</v>
      </c>
      <c r="N56" s="4">
        <v>33</v>
      </c>
      <c r="O56" s="4">
        <v>36.1</v>
      </c>
      <c r="P56" s="4">
        <v>26</v>
      </c>
      <c r="Q56" s="4">
        <v>46.7</v>
      </c>
      <c r="R56" s="4">
        <v>40</v>
      </c>
      <c r="T56" s="4">
        <v>32.299999999999997</v>
      </c>
      <c r="U56" s="5">
        <v>0.05</v>
      </c>
      <c r="V56" s="4">
        <v>110.7</v>
      </c>
      <c r="W56" s="4">
        <v>404</v>
      </c>
      <c r="X56" s="4">
        <v>35.9</v>
      </c>
      <c r="Y56" s="4">
        <v>523.9</v>
      </c>
      <c r="Z56" s="4">
        <v>80</v>
      </c>
      <c r="AA56" s="4">
        <v>11.6</v>
      </c>
      <c r="AB56" s="5">
        <v>7.0000000000000007E-2</v>
      </c>
      <c r="AC56" s="4">
        <v>99.1</v>
      </c>
    </row>
    <row r="57" spans="1:29" x14ac:dyDescent="0.25">
      <c r="A57" t="s">
        <v>45</v>
      </c>
      <c r="B57" s="4">
        <v>694.5</v>
      </c>
      <c r="C57" s="5">
        <v>20</v>
      </c>
      <c r="D57" s="4">
        <v>35</v>
      </c>
      <c r="E57" s="4">
        <v>35</v>
      </c>
      <c r="F57" s="4">
        <v>29</v>
      </c>
      <c r="G57" s="4">
        <v>22.1</v>
      </c>
      <c r="H57" s="5">
        <v>103.99</v>
      </c>
      <c r="I57" s="6">
        <v>1.282</v>
      </c>
      <c r="J57" s="5">
        <v>14.44</v>
      </c>
      <c r="K57" s="5"/>
      <c r="L57" s="7">
        <v>0.88139999999999996</v>
      </c>
      <c r="N57" s="4">
        <v>33</v>
      </c>
      <c r="O57" s="4">
        <v>36.1</v>
      </c>
      <c r="P57" s="4">
        <v>26</v>
      </c>
      <c r="Q57" s="4">
        <v>46.8</v>
      </c>
      <c r="R57" s="4">
        <v>40</v>
      </c>
      <c r="T57" s="4">
        <v>32.4</v>
      </c>
      <c r="U57" s="5">
        <v>0.05</v>
      </c>
      <c r="V57" s="4">
        <v>110.7</v>
      </c>
      <c r="W57" s="4">
        <v>404</v>
      </c>
      <c r="X57" s="4">
        <v>36</v>
      </c>
      <c r="Y57" s="4">
        <v>523.79999999999995</v>
      </c>
      <c r="Z57" s="4">
        <v>79.900000000000006</v>
      </c>
      <c r="AA57" s="4">
        <v>11.7</v>
      </c>
      <c r="AB57" s="5">
        <v>0.09</v>
      </c>
      <c r="AC57" s="4">
        <v>99.1</v>
      </c>
    </row>
    <row r="58" spans="1:29" x14ac:dyDescent="0.25">
      <c r="A58" s="3" t="s">
        <v>46</v>
      </c>
      <c r="B58" s="4">
        <v>694.9</v>
      </c>
      <c r="C58" s="5">
        <v>20</v>
      </c>
      <c r="D58" s="4">
        <v>35</v>
      </c>
      <c r="E58" s="4">
        <v>35</v>
      </c>
      <c r="F58" s="4">
        <v>29</v>
      </c>
      <c r="G58" s="4">
        <v>22.1</v>
      </c>
      <c r="H58" s="5">
        <v>104</v>
      </c>
      <c r="I58" s="6">
        <v>1.282</v>
      </c>
      <c r="J58" s="5">
        <v>14.44</v>
      </c>
      <c r="K58" s="5">
        <v>9.9999999999997868E-3</v>
      </c>
      <c r="L58" s="8">
        <v>0.88075000000000003</v>
      </c>
      <c r="N58" s="4">
        <v>33</v>
      </c>
      <c r="O58" s="4">
        <v>36.1</v>
      </c>
      <c r="P58" s="4">
        <v>26</v>
      </c>
      <c r="Q58" s="4">
        <v>46.7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110.7</v>
      </c>
      <c r="W58" s="4">
        <v>404</v>
      </c>
      <c r="X58" s="4">
        <v>36</v>
      </c>
      <c r="Y58" s="4">
        <v>524</v>
      </c>
      <c r="Z58" s="4">
        <v>80</v>
      </c>
      <c r="AA58" s="4">
        <v>11.6</v>
      </c>
      <c r="AB58" s="5">
        <v>0.08</v>
      </c>
      <c r="AC58" s="4">
        <v>99.1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1.3985111130532344E-3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0.15878638808438653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</v>
      </c>
      <c r="G64" s="4">
        <v>22.2</v>
      </c>
      <c r="H64" s="5">
        <v>104</v>
      </c>
      <c r="I64" s="6">
        <v>1.292</v>
      </c>
      <c r="J64" s="5">
        <v>14.42</v>
      </c>
      <c r="K64" s="5"/>
      <c r="L64" s="7">
        <v>0.44379999999999997</v>
      </c>
      <c r="N64" s="4">
        <v>119.6</v>
      </c>
      <c r="O64" s="4">
        <v>110</v>
      </c>
      <c r="P64" s="4">
        <v>26.1</v>
      </c>
      <c r="Q64" s="4">
        <v>46.1</v>
      </c>
      <c r="R64" s="4">
        <v>40</v>
      </c>
      <c r="T64" s="4">
        <v>152.4</v>
      </c>
      <c r="U64" s="5">
        <v>0.05</v>
      </c>
      <c r="V64" s="4">
        <v>110.8</v>
      </c>
      <c r="W64" s="4">
        <v>404.1</v>
      </c>
      <c r="X64" s="4">
        <v>40.9</v>
      </c>
      <c r="Y64" s="4">
        <v>137.80000000000001</v>
      </c>
      <c r="Z64" s="4">
        <v>80.099999999999994</v>
      </c>
      <c r="AA64" s="4">
        <v>11.6</v>
      </c>
      <c r="AB64" s="5">
        <v>0.08</v>
      </c>
      <c r="AC64" s="4">
        <v>99.2</v>
      </c>
    </row>
    <row r="65" spans="1:29" x14ac:dyDescent="0.25">
      <c r="A65" t="s">
        <v>41</v>
      </c>
      <c r="B65" s="4">
        <v>694.8</v>
      </c>
      <c r="C65" s="5">
        <v>40</v>
      </c>
      <c r="D65" s="4">
        <v>115</v>
      </c>
      <c r="E65" s="4">
        <v>109</v>
      </c>
      <c r="F65" s="4">
        <v>28.9</v>
      </c>
      <c r="G65" s="4">
        <v>22</v>
      </c>
      <c r="H65" s="5">
        <v>103.99</v>
      </c>
      <c r="I65" s="6">
        <v>1.2909999999999999</v>
      </c>
      <c r="J65" s="5">
        <v>14.42</v>
      </c>
      <c r="K65" s="5"/>
      <c r="L65" s="7">
        <v>0.44359999999999999</v>
      </c>
      <c r="N65" s="4">
        <v>119.5</v>
      </c>
      <c r="O65" s="4">
        <v>110</v>
      </c>
      <c r="P65" s="4">
        <v>26</v>
      </c>
      <c r="Q65" s="4">
        <v>46.1</v>
      </c>
      <c r="R65" s="4">
        <v>40</v>
      </c>
      <c r="T65" s="4">
        <v>151.30000000000001</v>
      </c>
      <c r="U65" s="5">
        <v>0.05</v>
      </c>
      <c r="V65" s="4">
        <v>110.8</v>
      </c>
      <c r="W65" s="4">
        <v>404.1</v>
      </c>
      <c r="X65" s="4">
        <v>40.9</v>
      </c>
      <c r="Y65" s="4">
        <v>137.69999999999999</v>
      </c>
      <c r="Z65" s="4">
        <v>80</v>
      </c>
      <c r="AA65" s="4">
        <v>11.6</v>
      </c>
      <c r="AB65" s="5">
        <v>0.08</v>
      </c>
      <c r="AC65" s="4">
        <v>99.2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109</v>
      </c>
      <c r="F66" s="4">
        <v>29.1</v>
      </c>
      <c r="G66" s="4">
        <v>22.1</v>
      </c>
      <c r="H66" s="5">
        <v>104.03</v>
      </c>
      <c r="I66" s="6">
        <v>1.29</v>
      </c>
      <c r="J66" s="5">
        <v>14.42</v>
      </c>
      <c r="K66" s="5"/>
      <c r="L66" s="7">
        <v>0.44309999999999999</v>
      </c>
      <c r="N66" s="4">
        <v>119.4</v>
      </c>
      <c r="O66" s="4">
        <v>110</v>
      </c>
      <c r="P66" s="4">
        <v>26</v>
      </c>
      <c r="Q66" s="4">
        <v>46</v>
      </c>
      <c r="R66" s="4">
        <v>40</v>
      </c>
      <c r="T66" s="4">
        <v>151</v>
      </c>
      <c r="U66" s="5">
        <v>0.05</v>
      </c>
      <c r="V66" s="4">
        <v>110.8</v>
      </c>
      <c r="W66" s="4">
        <v>404.1</v>
      </c>
      <c r="X66" s="4">
        <v>41</v>
      </c>
      <c r="Y66" s="4">
        <v>138.1</v>
      </c>
      <c r="Z66" s="4">
        <v>80.2</v>
      </c>
      <c r="AA66" s="4">
        <v>11.6</v>
      </c>
      <c r="AB66" s="5">
        <v>0.08</v>
      </c>
      <c r="AC66" s="4">
        <v>99.2</v>
      </c>
    </row>
    <row r="67" spans="1:29" x14ac:dyDescent="0.25">
      <c r="A67" t="s">
        <v>43</v>
      </c>
      <c r="B67" s="4">
        <v>695.1</v>
      </c>
      <c r="C67" s="5">
        <v>40</v>
      </c>
      <c r="D67" s="4">
        <v>115</v>
      </c>
      <c r="E67" s="4">
        <v>109</v>
      </c>
      <c r="F67" s="4">
        <v>29</v>
      </c>
      <c r="G67" s="4">
        <v>22.1</v>
      </c>
      <c r="H67" s="5">
        <v>104.06</v>
      </c>
      <c r="I67" s="6">
        <v>1.296</v>
      </c>
      <c r="J67" s="5">
        <v>14.42</v>
      </c>
      <c r="K67" s="5"/>
      <c r="L67" s="7">
        <v>0.4451</v>
      </c>
      <c r="N67" s="4">
        <v>119.6</v>
      </c>
      <c r="O67" s="4">
        <v>110</v>
      </c>
      <c r="P67" s="4">
        <v>26</v>
      </c>
      <c r="Q67" s="4">
        <v>45.9</v>
      </c>
      <c r="R67" s="4">
        <v>40</v>
      </c>
      <c r="T67" s="4">
        <v>152.1</v>
      </c>
      <c r="U67" s="5">
        <v>0.05</v>
      </c>
      <c r="V67" s="4">
        <v>110.8</v>
      </c>
      <c r="W67" s="4">
        <v>404.1</v>
      </c>
      <c r="X67" s="4">
        <v>41.1</v>
      </c>
      <c r="Y67" s="4">
        <v>138.19999999999999</v>
      </c>
      <c r="Z67" s="4">
        <v>80</v>
      </c>
      <c r="AA67" s="4">
        <v>11.6</v>
      </c>
      <c r="AB67" s="5">
        <v>0.08</v>
      </c>
      <c r="AC67" s="4">
        <v>99.2</v>
      </c>
    </row>
    <row r="68" spans="1:29" x14ac:dyDescent="0.25">
      <c r="A68" t="s">
        <v>44</v>
      </c>
      <c r="B68" s="4">
        <v>694.8</v>
      </c>
      <c r="C68" s="5">
        <v>40</v>
      </c>
      <c r="D68" s="4">
        <v>115</v>
      </c>
      <c r="E68" s="4">
        <v>109</v>
      </c>
      <c r="F68" s="4">
        <v>28.9</v>
      </c>
      <c r="G68" s="4">
        <v>22</v>
      </c>
      <c r="H68" s="5">
        <v>103.96</v>
      </c>
      <c r="I68" s="6">
        <v>1.296</v>
      </c>
      <c r="J68" s="5">
        <v>14.42</v>
      </c>
      <c r="K68" s="5"/>
      <c r="L68" s="7">
        <v>0.44529999999999997</v>
      </c>
      <c r="N68" s="4">
        <v>119.6</v>
      </c>
      <c r="O68" s="4">
        <v>110</v>
      </c>
      <c r="P68" s="4">
        <v>26</v>
      </c>
      <c r="Q68" s="4">
        <v>45.9</v>
      </c>
      <c r="R68" s="4">
        <v>40</v>
      </c>
      <c r="T68" s="4">
        <v>152.30000000000001</v>
      </c>
      <c r="U68" s="5">
        <v>0.05</v>
      </c>
      <c r="V68" s="4">
        <v>110.8</v>
      </c>
      <c r="W68" s="4">
        <v>404.1</v>
      </c>
      <c r="X68" s="4">
        <v>41</v>
      </c>
      <c r="Y68" s="4">
        <v>138.1</v>
      </c>
      <c r="Z68" s="4">
        <v>80</v>
      </c>
      <c r="AA68" s="4">
        <v>11.7</v>
      </c>
      <c r="AB68" s="5">
        <v>0.08</v>
      </c>
      <c r="AC68" s="4">
        <v>99.2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22</v>
      </c>
      <c r="H69" s="5">
        <v>103.93</v>
      </c>
      <c r="I69" s="6">
        <v>1.2909999999999999</v>
      </c>
      <c r="J69" s="5">
        <v>14.42</v>
      </c>
      <c r="K69" s="5"/>
      <c r="L69" s="7">
        <v>0.44350000000000001</v>
      </c>
      <c r="N69" s="4">
        <v>119.5</v>
      </c>
      <c r="O69" s="4">
        <v>110</v>
      </c>
      <c r="P69" s="4">
        <v>26</v>
      </c>
      <c r="Q69" s="4">
        <v>45.8</v>
      </c>
      <c r="R69" s="4">
        <v>40</v>
      </c>
      <c r="T69" s="4">
        <v>151.80000000000001</v>
      </c>
      <c r="U69" s="5">
        <v>0.05</v>
      </c>
      <c r="V69" s="4">
        <v>110.8</v>
      </c>
      <c r="W69" s="4">
        <v>404.1</v>
      </c>
      <c r="X69" s="4">
        <v>41</v>
      </c>
      <c r="Y69" s="4">
        <v>138.19999999999999</v>
      </c>
      <c r="Z69" s="4">
        <v>80.099999999999994</v>
      </c>
      <c r="AA69" s="4">
        <v>11.1</v>
      </c>
      <c r="AB69" s="5">
        <v>0.08</v>
      </c>
      <c r="AC69" s="4">
        <v>99.1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22.1</v>
      </c>
      <c r="H70" s="5">
        <v>104</v>
      </c>
      <c r="I70" s="6">
        <v>1.2929999999999999</v>
      </c>
      <c r="J70" s="5">
        <v>14.42</v>
      </c>
      <c r="K70" s="5">
        <v>2.9999999999999361E-2</v>
      </c>
      <c r="L70" s="8">
        <v>0.44407000000000002</v>
      </c>
      <c r="N70" s="4">
        <v>119.5</v>
      </c>
      <c r="O70" s="4">
        <v>110</v>
      </c>
      <c r="P70" s="4">
        <v>26</v>
      </c>
      <c r="Q70" s="4">
        <v>46</v>
      </c>
      <c r="R70" s="4">
        <v>40</v>
      </c>
      <c r="S70" s="4">
        <v>0.10000000000000142</v>
      </c>
      <c r="T70" s="4">
        <v>151.80000000000001</v>
      </c>
      <c r="U70" s="5">
        <v>0.05</v>
      </c>
      <c r="V70" s="4">
        <v>110.8</v>
      </c>
      <c r="W70" s="4">
        <v>404.1</v>
      </c>
      <c r="X70" s="4">
        <v>41</v>
      </c>
      <c r="Y70" s="4">
        <v>138</v>
      </c>
      <c r="Z70" s="4">
        <v>80.099999999999994</v>
      </c>
      <c r="AA70" s="4">
        <v>11.5</v>
      </c>
      <c r="AB70" s="5">
        <v>0.08</v>
      </c>
      <c r="AC70" s="4">
        <v>99.2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8.2999330653257732E-4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0.18690596224301964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0.28075</v>
      </c>
      <c r="C78" s="16">
        <v>2.7204367438143875E-2</v>
      </c>
      <c r="D78" s="10">
        <v>0.5</v>
      </c>
      <c r="E78" s="10">
        <v>21.99</v>
      </c>
      <c r="F78" s="17">
        <v>0.3</v>
      </c>
      <c r="G78" s="71">
        <f t="shared" ref="G78:G83" si="0">(B78*D78*E78*F78)</f>
        <v>0.92605387499999992</v>
      </c>
      <c r="H78" s="72"/>
      <c r="I78" s="71">
        <f t="shared" ref="I78:I83" si="1">B78*D78*E78</f>
        <v>3.0868462499999998</v>
      </c>
      <c r="J78" s="72"/>
    </row>
    <row r="79" spans="1:29" x14ac:dyDescent="0.25">
      <c r="A79" s="10" t="s">
        <v>49</v>
      </c>
      <c r="B79" s="15">
        <v>0.29248000000000002</v>
      </c>
      <c r="C79" s="16">
        <v>3.0686797998355178E-2</v>
      </c>
      <c r="D79" s="10">
        <v>0.5</v>
      </c>
      <c r="E79" s="10">
        <v>21.99</v>
      </c>
      <c r="F79" s="17">
        <v>3.2000000000000001E-2</v>
      </c>
      <c r="G79" s="71">
        <f t="shared" si="0"/>
        <v>0.1029061632</v>
      </c>
      <c r="H79" s="72"/>
      <c r="I79" s="71">
        <f t="shared" si="1"/>
        <v>3.2158175999999998</v>
      </c>
      <c r="J79" s="72"/>
    </row>
    <row r="80" spans="1:29" x14ac:dyDescent="0.25">
      <c r="A80" s="10" t="s">
        <v>50</v>
      </c>
      <c r="B80" s="15">
        <v>0.28594999999999998</v>
      </c>
      <c r="C80" s="16">
        <v>1.748557440111715E-2</v>
      </c>
      <c r="D80" s="10">
        <v>0.5</v>
      </c>
      <c r="E80" s="10">
        <v>16.489999999999998</v>
      </c>
      <c r="F80" s="17">
        <v>0.31</v>
      </c>
      <c r="G80" s="71">
        <f t="shared" si="0"/>
        <v>0.73087390249999984</v>
      </c>
      <c r="H80" s="72"/>
      <c r="I80" s="71">
        <f t="shared" si="1"/>
        <v>2.3576577499999996</v>
      </c>
      <c r="J80" s="72"/>
    </row>
    <row r="81" spans="1:10" x14ac:dyDescent="0.25">
      <c r="A81" s="10" t="s">
        <v>51</v>
      </c>
      <c r="B81" s="15">
        <v>0.70596999999999999</v>
      </c>
      <c r="C81" s="16">
        <v>3.8935607515122407E-2</v>
      </c>
      <c r="D81" s="10">
        <v>0.5</v>
      </c>
      <c r="E81" s="10">
        <v>1.46</v>
      </c>
      <c r="F81" s="17">
        <v>0.17399999999999999</v>
      </c>
      <c r="G81" s="71">
        <f t="shared" si="0"/>
        <v>8.9672309399999983E-2</v>
      </c>
      <c r="H81" s="72"/>
      <c r="I81" s="71">
        <f t="shared" si="1"/>
        <v>0.51535809999999993</v>
      </c>
      <c r="J81" s="72"/>
    </row>
    <row r="82" spans="1:10" x14ac:dyDescent="0.25">
      <c r="A82" s="10" t="s">
        <v>52</v>
      </c>
      <c r="B82" s="15">
        <v>0.88075000000000003</v>
      </c>
      <c r="C82" s="16">
        <v>0.15878638808438653</v>
      </c>
      <c r="D82" s="10">
        <v>0.5</v>
      </c>
      <c r="E82" s="10">
        <v>1.46</v>
      </c>
      <c r="F82" s="17">
        <v>1.0999999999999999E-2</v>
      </c>
      <c r="G82" s="71">
        <f t="shared" si="0"/>
        <v>7.0724224999999998E-3</v>
      </c>
      <c r="H82" s="72"/>
      <c r="I82" s="71">
        <f t="shared" si="1"/>
        <v>0.64294750000000001</v>
      </c>
      <c r="J82" s="72"/>
    </row>
    <row r="83" spans="1:10" x14ac:dyDescent="0.25">
      <c r="A83" s="10" t="s">
        <v>53</v>
      </c>
      <c r="B83" s="15">
        <v>0.44407000000000002</v>
      </c>
      <c r="C83" s="16">
        <v>0.18690596224301964</v>
      </c>
      <c r="D83" s="10">
        <v>0.5</v>
      </c>
      <c r="E83" s="10">
        <v>2.91</v>
      </c>
      <c r="F83" s="17">
        <v>0.17199999999999999</v>
      </c>
      <c r="G83" s="71">
        <f t="shared" si="0"/>
        <v>0.11113295820000001</v>
      </c>
      <c r="H83" s="72"/>
      <c r="I83" s="71">
        <f t="shared" si="1"/>
        <v>0.64612185000000011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1.9677116307999998</v>
      </c>
      <c r="H84" s="19"/>
      <c r="I84" s="18">
        <v>10.46474905</v>
      </c>
      <c r="J84" s="20"/>
    </row>
    <row r="86" spans="1:10" x14ac:dyDescent="0.25">
      <c r="A86" t="s">
        <v>143</v>
      </c>
      <c r="G86" s="5">
        <v>0.27723830795240684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03F6-BF55-4B5C-AE9C-1741953C0CD3}">
  <dimension ref="A1:AC86"/>
  <sheetViews>
    <sheetView topLeftCell="A61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1999.8</v>
      </c>
      <c r="C4" s="5">
        <v>104.98</v>
      </c>
      <c r="D4" s="4">
        <v>115</v>
      </c>
      <c r="E4" s="4">
        <v>109.1</v>
      </c>
      <c r="F4" s="4">
        <v>29</v>
      </c>
      <c r="G4" s="4">
        <v>22</v>
      </c>
      <c r="H4" s="5">
        <v>104.97</v>
      </c>
      <c r="I4" s="6">
        <v>6.181</v>
      </c>
      <c r="J4" s="5">
        <v>14.39</v>
      </c>
      <c r="K4" s="5"/>
      <c r="L4" s="7">
        <v>0.28110000000000002</v>
      </c>
      <c r="N4" s="4">
        <v>113.6</v>
      </c>
      <c r="O4" s="4">
        <v>111.7</v>
      </c>
      <c r="P4" s="4">
        <v>26</v>
      </c>
      <c r="Q4" s="4">
        <v>47.1</v>
      </c>
      <c r="R4" s="4">
        <v>40</v>
      </c>
      <c r="S4" s="4"/>
      <c r="T4" s="4">
        <v>112.9</v>
      </c>
      <c r="U4" s="5">
        <v>0.05</v>
      </c>
      <c r="V4" s="4">
        <v>109.7</v>
      </c>
      <c r="W4" s="4">
        <v>403.8</v>
      </c>
      <c r="X4" s="4">
        <v>57.5</v>
      </c>
      <c r="Y4" s="4">
        <v>268.5</v>
      </c>
      <c r="Z4" s="4">
        <v>79.900000000000006</v>
      </c>
      <c r="AA4" s="4">
        <v>11.5</v>
      </c>
      <c r="AB4" s="5">
        <v>0.11</v>
      </c>
      <c r="AC4" s="4">
        <v>98.4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109.1</v>
      </c>
      <c r="F5" s="4">
        <v>29</v>
      </c>
      <c r="G5" s="4">
        <v>22</v>
      </c>
      <c r="H5" s="5">
        <v>105.02</v>
      </c>
      <c r="I5" s="6">
        <v>6.1829999999999998</v>
      </c>
      <c r="J5" s="5">
        <v>14.39</v>
      </c>
      <c r="K5" s="5"/>
      <c r="L5" s="7">
        <v>0.28120000000000001</v>
      </c>
      <c r="N5" s="4">
        <v>113.6</v>
      </c>
      <c r="O5" s="4">
        <v>111.7</v>
      </c>
      <c r="P5" s="4">
        <v>26</v>
      </c>
      <c r="Q5" s="4">
        <v>47.2</v>
      </c>
      <c r="R5" s="4">
        <v>40.1</v>
      </c>
      <c r="S5" s="4"/>
      <c r="T5" s="4">
        <v>112.9</v>
      </c>
      <c r="U5" s="5">
        <v>0.05</v>
      </c>
      <c r="V5" s="4">
        <v>109.7</v>
      </c>
      <c r="W5" s="4">
        <v>403.7</v>
      </c>
      <c r="X5" s="4">
        <v>57.5</v>
      </c>
      <c r="Y5" s="4">
        <v>268.60000000000002</v>
      </c>
      <c r="Z5" s="4">
        <v>80.099999999999994</v>
      </c>
      <c r="AA5" s="4">
        <v>11.5</v>
      </c>
      <c r="AB5" s="5">
        <v>0.11</v>
      </c>
      <c r="AC5" s="4">
        <v>98.4</v>
      </c>
    </row>
    <row r="6" spans="1:29" x14ac:dyDescent="0.25">
      <c r="A6" t="s">
        <v>42</v>
      </c>
      <c r="B6" s="4">
        <v>2000</v>
      </c>
      <c r="C6" s="5">
        <v>105.01</v>
      </c>
      <c r="D6" s="4">
        <v>115</v>
      </c>
      <c r="E6" s="4">
        <v>109</v>
      </c>
      <c r="F6" s="4">
        <v>29</v>
      </c>
      <c r="G6" s="4">
        <v>22</v>
      </c>
      <c r="H6" s="5">
        <v>104.99</v>
      </c>
      <c r="I6" s="6">
        <v>6.181</v>
      </c>
      <c r="J6" s="5">
        <v>14.39</v>
      </c>
      <c r="K6" s="5"/>
      <c r="L6" s="7">
        <v>0.28100000000000003</v>
      </c>
      <c r="N6" s="4">
        <v>113.6</v>
      </c>
      <c r="O6" s="4">
        <v>111.6</v>
      </c>
      <c r="P6" s="4">
        <v>26</v>
      </c>
      <c r="Q6" s="4">
        <v>47.2</v>
      </c>
      <c r="R6" s="4">
        <v>40</v>
      </c>
      <c r="S6" s="4"/>
      <c r="T6" s="4">
        <v>112.9</v>
      </c>
      <c r="U6" s="5">
        <v>0.05</v>
      </c>
      <c r="V6" s="4">
        <v>109.7</v>
      </c>
      <c r="W6" s="4">
        <v>403.7</v>
      </c>
      <c r="X6" s="4">
        <v>57.5</v>
      </c>
      <c r="Y6" s="4">
        <v>268.5</v>
      </c>
      <c r="Z6" s="4">
        <v>80</v>
      </c>
      <c r="AA6" s="4">
        <v>11.5</v>
      </c>
      <c r="AB6" s="5">
        <v>0.1</v>
      </c>
      <c r="AC6" s="4">
        <v>98.4</v>
      </c>
    </row>
    <row r="7" spans="1:29" x14ac:dyDescent="0.25">
      <c r="A7" t="s">
        <v>43</v>
      </c>
      <c r="B7" s="4">
        <v>2000.1</v>
      </c>
      <c r="C7" s="5">
        <v>105</v>
      </c>
      <c r="D7" s="4">
        <v>115</v>
      </c>
      <c r="E7" s="4">
        <v>108.9</v>
      </c>
      <c r="F7" s="4">
        <v>29</v>
      </c>
      <c r="G7" s="4">
        <v>22</v>
      </c>
      <c r="H7" s="5">
        <v>105</v>
      </c>
      <c r="I7" s="6">
        <v>6.181</v>
      </c>
      <c r="J7" s="5">
        <v>14.39</v>
      </c>
      <c r="K7" s="5"/>
      <c r="L7" s="7">
        <v>0.28110000000000002</v>
      </c>
      <c r="N7" s="4">
        <v>113.6</v>
      </c>
      <c r="O7" s="4">
        <v>111.6</v>
      </c>
      <c r="P7" s="4">
        <v>26</v>
      </c>
      <c r="Q7" s="4">
        <v>47.3</v>
      </c>
      <c r="R7" s="4">
        <v>40.1</v>
      </c>
      <c r="S7" s="4"/>
      <c r="T7" s="4">
        <v>112.9</v>
      </c>
      <c r="U7" s="5">
        <v>0.05</v>
      </c>
      <c r="V7" s="4">
        <v>109.7</v>
      </c>
      <c r="W7" s="4">
        <v>403.7</v>
      </c>
      <c r="X7" s="4">
        <v>57.5</v>
      </c>
      <c r="Y7" s="4">
        <v>268.5</v>
      </c>
      <c r="Z7" s="4">
        <v>80</v>
      </c>
      <c r="AA7" s="4">
        <v>11.7</v>
      </c>
      <c r="AB7" s="5">
        <v>0.1</v>
      </c>
      <c r="AC7" s="4">
        <v>98.4</v>
      </c>
    </row>
    <row r="8" spans="1:29" x14ac:dyDescent="0.25">
      <c r="A8" t="s">
        <v>44</v>
      </c>
      <c r="B8" s="4">
        <v>2000.1</v>
      </c>
      <c r="C8" s="5">
        <v>105.01</v>
      </c>
      <c r="D8" s="4">
        <v>115</v>
      </c>
      <c r="E8" s="4">
        <v>109</v>
      </c>
      <c r="F8" s="4">
        <v>29</v>
      </c>
      <c r="G8" s="4">
        <v>22</v>
      </c>
      <c r="H8" s="5">
        <v>105</v>
      </c>
      <c r="I8" s="6">
        <v>6.1790000000000003</v>
      </c>
      <c r="J8" s="5">
        <v>14.39</v>
      </c>
      <c r="K8" s="5"/>
      <c r="L8" s="7">
        <v>0.28089999999999998</v>
      </c>
      <c r="N8" s="4">
        <v>113.5</v>
      </c>
      <c r="O8" s="4">
        <v>111.6</v>
      </c>
      <c r="P8" s="4">
        <v>26</v>
      </c>
      <c r="Q8" s="4">
        <v>47.2</v>
      </c>
      <c r="R8" s="4">
        <v>40</v>
      </c>
      <c r="S8" s="4"/>
      <c r="T8" s="4">
        <v>112.9</v>
      </c>
      <c r="U8" s="5">
        <v>0.05</v>
      </c>
      <c r="V8" s="4">
        <v>109.7</v>
      </c>
      <c r="W8" s="4">
        <v>403.7</v>
      </c>
      <c r="X8" s="4">
        <v>57.5</v>
      </c>
      <c r="Y8" s="4">
        <v>268.5</v>
      </c>
      <c r="Z8" s="4">
        <v>79.900000000000006</v>
      </c>
      <c r="AA8" s="4">
        <v>11.7</v>
      </c>
      <c r="AB8" s="5">
        <v>0.1</v>
      </c>
      <c r="AC8" s="4">
        <v>98.4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</v>
      </c>
      <c r="F9" s="4">
        <v>29</v>
      </c>
      <c r="G9" s="4">
        <v>22</v>
      </c>
      <c r="H9" s="5">
        <v>105</v>
      </c>
      <c r="I9" s="6">
        <v>6.1769999999999996</v>
      </c>
      <c r="J9" s="5">
        <v>14.39</v>
      </c>
      <c r="K9" s="5"/>
      <c r="L9" s="7">
        <v>0.28089999999999998</v>
      </c>
      <c r="N9" s="4">
        <v>113.7</v>
      </c>
      <c r="O9" s="4">
        <v>111.6</v>
      </c>
      <c r="P9" s="4">
        <v>26</v>
      </c>
      <c r="Q9" s="4">
        <v>47.2</v>
      </c>
      <c r="R9" s="4">
        <v>40.1</v>
      </c>
      <c r="S9" s="4"/>
      <c r="T9" s="4">
        <v>113</v>
      </c>
      <c r="U9" s="5">
        <v>0.05</v>
      </c>
      <c r="V9" s="4">
        <v>109.7</v>
      </c>
      <c r="W9" s="4">
        <v>403.7</v>
      </c>
      <c r="X9" s="4">
        <v>57.5</v>
      </c>
      <c r="Y9" s="4">
        <v>268.39999999999998</v>
      </c>
      <c r="Z9" s="4">
        <v>80</v>
      </c>
      <c r="AA9" s="4">
        <v>11.6</v>
      </c>
      <c r="AB9" s="5">
        <v>0.1</v>
      </c>
      <c r="AC9" s="4">
        <v>98.4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6.18</v>
      </c>
      <c r="J10" s="5">
        <v>14.39</v>
      </c>
      <c r="K10" s="5">
        <v>5.9999999999998721E-2</v>
      </c>
      <c r="L10" s="8">
        <v>0.28103</v>
      </c>
      <c r="N10" s="4">
        <v>113.6</v>
      </c>
      <c r="O10" s="4">
        <v>111.6</v>
      </c>
      <c r="P10" s="4">
        <v>26</v>
      </c>
      <c r="Q10" s="4">
        <v>47.2</v>
      </c>
      <c r="R10" s="4">
        <v>40</v>
      </c>
      <c r="S10" s="4">
        <v>0.10000000000000142</v>
      </c>
      <c r="T10" s="4">
        <v>112.9</v>
      </c>
      <c r="U10" s="5">
        <v>0.05</v>
      </c>
      <c r="V10" s="4">
        <v>109.7</v>
      </c>
      <c r="W10" s="4">
        <v>403.7</v>
      </c>
      <c r="X10" s="4">
        <v>57.5</v>
      </c>
      <c r="Y10" s="4">
        <v>268.5</v>
      </c>
      <c r="Z10" s="4">
        <v>80</v>
      </c>
      <c r="AA10" s="4">
        <v>11.6</v>
      </c>
      <c r="AB10" s="5">
        <v>0.1</v>
      </c>
      <c r="AC10" s="4">
        <v>98.4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1.1055415967852347E-4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3.9338917438893881E-2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2000.1</v>
      </c>
      <c r="C16" s="5">
        <v>105.02</v>
      </c>
      <c r="D16" s="4">
        <v>65</v>
      </c>
      <c r="E16" s="4">
        <v>65</v>
      </c>
      <c r="F16" s="4">
        <v>29</v>
      </c>
      <c r="G16" s="4">
        <v>22</v>
      </c>
      <c r="H16" s="5">
        <v>104.98</v>
      </c>
      <c r="I16" s="6">
        <v>6.45</v>
      </c>
      <c r="J16" s="5">
        <v>14.39</v>
      </c>
      <c r="K16" s="5"/>
      <c r="L16" s="7">
        <v>0.29320000000000002</v>
      </c>
      <c r="N16" s="4">
        <v>58</v>
      </c>
      <c r="O16" s="4">
        <v>67.7</v>
      </c>
      <c r="P16" s="4">
        <v>26</v>
      </c>
      <c r="Q16" s="4">
        <v>47.2</v>
      </c>
      <c r="R16" s="4">
        <v>40.1</v>
      </c>
      <c r="S16" s="4"/>
      <c r="T16" s="4">
        <v>57.4</v>
      </c>
      <c r="U16" s="5">
        <v>0.05</v>
      </c>
      <c r="V16" s="4">
        <v>109.5</v>
      </c>
      <c r="W16" s="4">
        <v>403.6</v>
      </c>
      <c r="X16" s="4">
        <v>56.9</v>
      </c>
      <c r="Y16" s="4">
        <v>509.5</v>
      </c>
      <c r="Z16" s="4">
        <v>80</v>
      </c>
      <c r="AA16" s="4">
        <v>11.5</v>
      </c>
      <c r="AB16" s="5">
        <v>0.09</v>
      </c>
      <c r="AC16" s="4">
        <v>98.6</v>
      </c>
    </row>
    <row r="17" spans="1:29" x14ac:dyDescent="0.25">
      <c r="A17" t="s">
        <v>41</v>
      </c>
      <c r="B17" s="4">
        <v>1999.8</v>
      </c>
      <c r="C17" s="5">
        <v>104.99</v>
      </c>
      <c r="D17" s="4">
        <v>65</v>
      </c>
      <c r="E17" s="4">
        <v>65</v>
      </c>
      <c r="F17" s="4">
        <v>29</v>
      </c>
      <c r="G17" s="4">
        <v>22</v>
      </c>
      <c r="H17" s="5">
        <v>104.98</v>
      </c>
      <c r="I17" s="6">
        <v>6.4480000000000004</v>
      </c>
      <c r="J17" s="5">
        <v>14.39</v>
      </c>
      <c r="K17" s="5"/>
      <c r="L17" s="7">
        <v>0.29330000000000001</v>
      </c>
      <c r="N17" s="4">
        <v>58</v>
      </c>
      <c r="O17" s="4">
        <v>67.7</v>
      </c>
      <c r="P17" s="4">
        <v>26</v>
      </c>
      <c r="Q17" s="4">
        <v>47.2</v>
      </c>
      <c r="R17" s="4">
        <v>40</v>
      </c>
      <c r="S17" s="4"/>
      <c r="T17" s="4">
        <v>57.3</v>
      </c>
      <c r="U17" s="5">
        <v>0.05</v>
      </c>
      <c r="V17" s="4">
        <v>109.5</v>
      </c>
      <c r="W17" s="4">
        <v>403.7</v>
      </c>
      <c r="X17" s="4">
        <v>56.9</v>
      </c>
      <c r="Y17" s="4">
        <v>509.2</v>
      </c>
      <c r="Z17" s="4">
        <v>80.099999999999994</v>
      </c>
      <c r="AA17" s="4">
        <v>11.4</v>
      </c>
      <c r="AB17" s="5">
        <v>0.09</v>
      </c>
      <c r="AC17" s="4">
        <v>98.6</v>
      </c>
    </row>
    <row r="18" spans="1:29" x14ac:dyDescent="0.25">
      <c r="A18" t="s">
        <v>42</v>
      </c>
      <c r="B18" s="4">
        <v>2000.1</v>
      </c>
      <c r="C18" s="5">
        <v>104.99</v>
      </c>
      <c r="D18" s="4">
        <v>65</v>
      </c>
      <c r="E18" s="4">
        <v>65</v>
      </c>
      <c r="F18" s="4">
        <v>29</v>
      </c>
      <c r="G18" s="4">
        <v>22</v>
      </c>
      <c r="H18" s="5">
        <v>104.99</v>
      </c>
      <c r="I18" s="6">
        <v>6.4459999999999997</v>
      </c>
      <c r="J18" s="5">
        <v>14.4</v>
      </c>
      <c r="K18" s="5"/>
      <c r="L18" s="7">
        <v>0.29310000000000003</v>
      </c>
      <c r="N18" s="4">
        <v>57.9</v>
      </c>
      <c r="O18" s="4">
        <v>67.7</v>
      </c>
      <c r="P18" s="4">
        <v>26</v>
      </c>
      <c r="Q18" s="4">
        <v>47.2</v>
      </c>
      <c r="R18" s="4">
        <v>40.1</v>
      </c>
      <c r="S18" s="4"/>
      <c r="T18" s="4">
        <v>57.3</v>
      </c>
      <c r="U18" s="5">
        <v>0.05</v>
      </c>
      <c r="V18" s="4">
        <v>109.5</v>
      </c>
      <c r="W18" s="4">
        <v>403.6</v>
      </c>
      <c r="X18" s="4">
        <v>56.9</v>
      </c>
      <c r="Y18" s="4">
        <v>508.9</v>
      </c>
      <c r="Z18" s="4">
        <v>79.900000000000006</v>
      </c>
      <c r="AA18" s="4">
        <v>11.6</v>
      </c>
      <c r="AB18" s="5">
        <v>0.09</v>
      </c>
      <c r="AC18" s="4">
        <v>98.6</v>
      </c>
    </row>
    <row r="19" spans="1:29" x14ac:dyDescent="0.25">
      <c r="A19" t="s">
        <v>43</v>
      </c>
      <c r="B19" s="4">
        <v>2000.1</v>
      </c>
      <c r="C19" s="5">
        <v>105.01</v>
      </c>
      <c r="D19" s="4">
        <v>65</v>
      </c>
      <c r="E19" s="4">
        <v>65</v>
      </c>
      <c r="F19" s="4">
        <v>29</v>
      </c>
      <c r="G19" s="4">
        <v>22</v>
      </c>
      <c r="H19" s="5">
        <v>105</v>
      </c>
      <c r="I19" s="6">
        <v>6.4470000000000001</v>
      </c>
      <c r="J19" s="5">
        <v>14.39</v>
      </c>
      <c r="K19" s="5"/>
      <c r="L19" s="7">
        <v>0.29310000000000003</v>
      </c>
      <c r="N19" s="4">
        <v>57.9</v>
      </c>
      <c r="O19" s="4">
        <v>67.7</v>
      </c>
      <c r="P19" s="4">
        <v>26</v>
      </c>
      <c r="Q19" s="4">
        <v>47.3</v>
      </c>
      <c r="R19" s="4">
        <v>40</v>
      </c>
      <c r="S19" s="4"/>
      <c r="T19" s="4">
        <v>57.2</v>
      </c>
      <c r="U19" s="5">
        <v>0.05</v>
      </c>
      <c r="V19" s="4">
        <v>109.5</v>
      </c>
      <c r="W19" s="4">
        <v>403.6</v>
      </c>
      <c r="X19" s="4">
        <v>56.9</v>
      </c>
      <c r="Y19" s="4">
        <v>508.7</v>
      </c>
      <c r="Z19" s="4">
        <v>80</v>
      </c>
      <c r="AA19" s="4">
        <v>11.6</v>
      </c>
      <c r="AB19" s="5">
        <v>0.09</v>
      </c>
      <c r="AC19" s="4">
        <v>98.6</v>
      </c>
    </row>
    <row r="20" spans="1:29" x14ac:dyDescent="0.25">
      <c r="A20" t="s">
        <v>44</v>
      </c>
      <c r="B20" s="4">
        <v>2000</v>
      </c>
      <c r="C20" s="5">
        <v>105.01</v>
      </c>
      <c r="D20" s="4">
        <v>65</v>
      </c>
      <c r="E20" s="4">
        <v>65</v>
      </c>
      <c r="F20" s="4">
        <v>29</v>
      </c>
      <c r="G20" s="4">
        <v>22</v>
      </c>
      <c r="H20" s="5">
        <v>105.01</v>
      </c>
      <c r="I20" s="6">
        <v>6.444</v>
      </c>
      <c r="J20" s="5">
        <v>14.39</v>
      </c>
      <c r="K20" s="5"/>
      <c r="L20" s="7">
        <v>0.29299999999999998</v>
      </c>
      <c r="N20" s="4">
        <v>57.9</v>
      </c>
      <c r="O20" s="4">
        <v>67.7</v>
      </c>
      <c r="P20" s="4">
        <v>26</v>
      </c>
      <c r="Q20" s="4">
        <v>47.3</v>
      </c>
      <c r="R20" s="4">
        <v>40</v>
      </c>
      <c r="S20" s="4"/>
      <c r="T20" s="4">
        <v>57.3</v>
      </c>
      <c r="U20" s="5">
        <v>0.05</v>
      </c>
      <c r="V20" s="4">
        <v>109.5</v>
      </c>
      <c r="W20" s="4">
        <v>403.6</v>
      </c>
      <c r="X20" s="4">
        <v>56.9</v>
      </c>
      <c r="Y20" s="4">
        <v>508.5</v>
      </c>
      <c r="Z20" s="4">
        <v>80</v>
      </c>
      <c r="AA20" s="4">
        <v>11.7</v>
      </c>
      <c r="AB20" s="5">
        <v>0.09</v>
      </c>
      <c r="AC20" s="4">
        <v>98.6</v>
      </c>
    </row>
    <row r="21" spans="1:29" x14ac:dyDescent="0.25">
      <c r="A21" t="s">
        <v>45</v>
      </c>
      <c r="B21" s="4">
        <v>2000.1</v>
      </c>
      <c r="C21" s="5">
        <v>105.01</v>
      </c>
      <c r="D21" s="4">
        <v>65</v>
      </c>
      <c r="E21" s="4">
        <v>65</v>
      </c>
      <c r="F21" s="4">
        <v>29</v>
      </c>
      <c r="G21" s="4">
        <v>22</v>
      </c>
      <c r="H21" s="5">
        <v>105.03</v>
      </c>
      <c r="I21" s="6">
        <v>6.444</v>
      </c>
      <c r="J21" s="5">
        <v>14.39</v>
      </c>
      <c r="K21" s="5"/>
      <c r="L21" s="7">
        <v>0.29299999999999998</v>
      </c>
      <c r="N21" s="4">
        <v>57.9</v>
      </c>
      <c r="O21" s="4">
        <v>67.7</v>
      </c>
      <c r="P21" s="4">
        <v>26</v>
      </c>
      <c r="Q21" s="4">
        <v>47.2</v>
      </c>
      <c r="R21" s="4">
        <v>40.1</v>
      </c>
      <c r="S21" s="4"/>
      <c r="T21" s="4">
        <v>57.3</v>
      </c>
      <c r="U21" s="5">
        <v>0.05</v>
      </c>
      <c r="V21" s="4">
        <v>109.5</v>
      </c>
      <c r="W21" s="4">
        <v>403.6</v>
      </c>
      <c r="X21" s="4">
        <v>56.9</v>
      </c>
      <c r="Y21" s="4">
        <v>508.1</v>
      </c>
      <c r="Z21" s="4">
        <v>79.900000000000006</v>
      </c>
      <c r="AA21" s="4">
        <v>11.5</v>
      </c>
      <c r="AB21" s="5">
        <v>0.09</v>
      </c>
      <c r="AC21" s="4">
        <v>98.6</v>
      </c>
    </row>
    <row r="22" spans="1:29" x14ac:dyDescent="0.25">
      <c r="A22" s="3" t="s">
        <v>46</v>
      </c>
      <c r="B22" s="4">
        <v>2000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6.4459999999999997</v>
      </c>
      <c r="J22" s="5">
        <v>14.39</v>
      </c>
      <c r="K22" s="5">
        <v>5.9999999999998721E-2</v>
      </c>
      <c r="L22" s="8">
        <v>0.29311999999999999</v>
      </c>
      <c r="N22" s="4">
        <v>57.9</v>
      </c>
      <c r="O22" s="4">
        <v>67.7</v>
      </c>
      <c r="P22" s="4">
        <v>26</v>
      </c>
      <c r="Q22" s="4">
        <v>47.2</v>
      </c>
      <c r="R22" s="4">
        <v>40</v>
      </c>
      <c r="S22" s="4">
        <v>0.10000000000000142</v>
      </c>
      <c r="T22" s="4">
        <v>57.3</v>
      </c>
      <c r="U22" s="5">
        <v>0.05</v>
      </c>
      <c r="V22" s="4">
        <v>109.5</v>
      </c>
      <c r="W22" s="4">
        <v>403.6</v>
      </c>
      <c r="X22" s="4">
        <v>56.9</v>
      </c>
      <c r="Y22" s="4">
        <v>508.8</v>
      </c>
      <c r="Z22" s="4">
        <v>80</v>
      </c>
      <c r="AA22" s="4">
        <v>11.6</v>
      </c>
      <c r="AB22" s="5">
        <v>0.09</v>
      </c>
      <c r="AC22" s="4">
        <v>98.6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1.0671873729055595E-4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3.6407866160806483E-2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1499.9</v>
      </c>
      <c r="C28" s="5">
        <v>104.99</v>
      </c>
      <c r="D28" s="4">
        <v>115</v>
      </c>
      <c r="E28" s="4">
        <v>109.1</v>
      </c>
      <c r="F28" s="4">
        <v>29</v>
      </c>
      <c r="G28" s="4">
        <v>22</v>
      </c>
      <c r="H28" s="5">
        <v>105.01</v>
      </c>
      <c r="I28" s="6">
        <v>4.7249999999999996</v>
      </c>
      <c r="J28" s="5">
        <v>14.4</v>
      </c>
      <c r="K28" s="5"/>
      <c r="L28" s="7">
        <v>0.28649999999999998</v>
      </c>
      <c r="N28" s="4">
        <v>115.9</v>
      </c>
      <c r="O28" s="4">
        <v>111.4</v>
      </c>
      <c r="P28" s="4">
        <v>26</v>
      </c>
      <c r="Q28" s="4">
        <v>47</v>
      </c>
      <c r="R28" s="4">
        <v>40</v>
      </c>
      <c r="S28" s="4"/>
      <c r="T28" s="4">
        <v>120.3</v>
      </c>
      <c r="U28" s="5">
        <v>0.05</v>
      </c>
      <c r="V28" s="4">
        <v>110.1</v>
      </c>
      <c r="W28" s="4">
        <v>404</v>
      </c>
      <c r="X28" s="4">
        <v>59.1</v>
      </c>
      <c r="Y28" s="4">
        <v>244</v>
      </c>
      <c r="Z28" s="4">
        <v>80</v>
      </c>
      <c r="AA28" s="4">
        <v>11.7</v>
      </c>
      <c r="AB28" s="5">
        <v>0.11</v>
      </c>
      <c r="AC28" s="4">
        <v>98.8</v>
      </c>
    </row>
    <row r="29" spans="1:29" x14ac:dyDescent="0.25">
      <c r="A29" t="s">
        <v>41</v>
      </c>
      <c r="B29" s="4">
        <v>1500</v>
      </c>
      <c r="C29" s="5">
        <v>105.01</v>
      </c>
      <c r="D29" s="4">
        <v>115</v>
      </c>
      <c r="E29" s="4">
        <v>108.9</v>
      </c>
      <c r="F29" s="4">
        <v>29</v>
      </c>
      <c r="G29" s="4">
        <v>21.9</v>
      </c>
      <c r="H29" s="5">
        <v>105</v>
      </c>
      <c r="I29" s="6">
        <v>4.7249999999999996</v>
      </c>
      <c r="J29" s="5">
        <v>14.4</v>
      </c>
      <c r="K29" s="5"/>
      <c r="L29" s="7">
        <v>0.28649999999999998</v>
      </c>
      <c r="N29" s="4">
        <v>115.8</v>
      </c>
      <c r="O29" s="4">
        <v>111.2</v>
      </c>
      <c r="P29" s="4">
        <v>26</v>
      </c>
      <c r="Q29" s="4">
        <v>46.9</v>
      </c>
      <c r="R29" s="4">
        <v>40</v>
      </c>
      <c r="S29" s="4"/>
      <c r="T29" s="4">
        <v>120</v>
      </c>
      <c r="U29" s="5">
        <v>0.05</v>
      </c>
      <c r="V29" s="4">
        <v>110.1</v>
      </c>
      <c r="W29" s="4">
        <v>403.9</v>
      </c>
      <c r="X29" s="4">
        <v>59.2</v>
      </c>
      <c r="Y29" s="4">
        <v>244.1</v>
      </c>
      <c r="Z29" s="4">
        <v>80.2</v>
      </c>
      <c r="AA29" s="4">
        <v>11.7</v>
      </c>
      <c r="AB29" s="5">
        <v>0.11</v>
      </c>
      <c r="AC29" s="4">
        <v>98.9</v>
      </c>
    </row>
    <row r="30" spans="1:29" x14ac:dyDescent="0.25">
      <c r="A30" t="s">
        <v>42</v>
      </c>
      <c r="B30" s="4">
        <v>1500</v>
      </c>
      <c r="C30" s="5">
        <v>104.98</v>
      </c>
      <c r="D30" s="4">
        <v>115</v>
      </c>
      <c r="E30" s="4">
        <v>109</v>
      </c>
      <c r="F30" s="4">
        <v>29</v>
      </c>
      <c r="G30" s="4">
        <v>21.9</v>
      </c>
      <c r="H30" s="5">
        <v>104.97</v>
      </c>
      <c r="I30" s="6">
        <v>4.7240000000000002</v>
      </c>
      <c r="J30" s="5">
        <v>14.4</v>
      </c>
      <c r="K30" s="5"/>
      <c r="L30" s="7">
        <v>0.28649999999999998</v>
      </c>
      <c r="N30" s="4">
        <v>115.8</v>
      </c>
      <c r="O30" s="4">
        <v>111.3</v>
      </c>
      <c r="P30" s="4">
        <v>26</v>
      </c>
      <c r="Q30" s="4">
        <v>46.9</v>
      </c>
      <c r="R30" s="4">
        <v>40</v>
      </c>
      <c r="S30" s="4"/>
      <c r="T30" s="4">
        <v>120</v>
      </c>
      <c r="U30" s="5">
        <v>0.05</v>
      </c>
      <c r="V30" s="4">
        <v>110.1</v>
      </c>
      <c r="W30" s="4">
        <v>403.9</v>
      </c>
      <c r="X30" s="4">
        <v>59.1</v>
      </c>
      <c r="Y30" s="4">
        <v>244.2</v>
      </c>
      <c r="Z30" s="4">
        <v>79.900000000000006</v>
      </c>
      <c r="AA30" s="4">
        <v>11.5</v>
      </c>
      <c r="AB30" s="5">
        <v>0.11</v>
      </c>
      <c r="AC30" s="4">
        <v>98.9</v>
      </c>
    </row>
    <row r="31" spans="1:29" x14ac:dyDescent="0.25">
      <c r="A31" t="s">
        <v>43</v>
      </c>
      <c r="B31" s="4">
        <v>1500</v>
      </c>
      <c r="C31" s="5">
        <v>105.01</v>
      </c>
      <c r="D31" s="4">
        <v>115</v>
      </c>
      <c r="E31" s="4">
        <v>109.1</v>
      </c>
      <c r="F31" s="4">
        <v>29</v>
      </c>
      <c r="G31" s="4">
        <v>22</v>
      </c>
      <c r="H31" s="5">
        <v>105.02</v>
      </c>
      <c r="I31" s="6">
        <v>4.7270000000000003</v>
      </c>
      <c r="J31" s="5">
        <v>14.4</v>
      </c>
      <c r="K31" s="5"/>
      <c r="L31" s="7">
        <v>0.28660000000000002</v>
      </c>
      <c r="N31" s="4">
        <v>115.8</v>
      </c>
      <c r="O31" s="4">
        <v>111.4</v>
      </c>
      <c r="P31" s="4">
        <v>26</v>
      </c>
      <c r="Q31" s="4">
        <v>46.9</v>
      </c>
      <c r="R31" s="4">
        <v>40</v>
      </c>
      <c r="S31" s="4"/>
      <c r="T31" s="4">
        <v>119.9</v>
      </c>
      <c r="U31" s="5">
        <v>0.05</v>
      </c>
      <c r="V31" s="4">
        <v>110.1</v>
      </c>
      <c r="W31" s="4">
        <v>403.9</v>
      </c>
      <c r="X31" s="4">
        <v>59.1</v>
      </c>
      <c r="Y31" s="4">
        <v>244.1</v>
      </c>
      <c r="Z31" s="4">
        <v>80</v>
      </c>
      <c r="AA31" s="4">
        <v>11.5</v>
      </c>
      <c r="AB31" s="5">
        <v>0.11</v>
      </c>
      <c r="AC31" s="4">
        <v>98.9</v>
      </c>
    </row>
    <row r="32" spans="1:29" x14ac:dyDescent="0.25">
      <c r="A32" t="s">
        <v>44</v>
      </c>
      <c r="B32" s="4">
        <v>1500</v>
      </c>
      <c r="C32" s="5">
        <v>105.01</v>
      </c>
      <c r="D32" s="4">
        <v>115</v>
      </c>
      <c r="E32" s="4">
        <v>109</v>
      </c>
      <c r="F32" s="4">
        <v>29</v>
      </c>
      <c r="G32" s="4">
        <v>22</v>
      </c>
      <c r="H32" s="5">
        <v>104.98</v>
      </c>
      <c r="I32" s="6">
        <v>4.7270000000000003</v>
      </c>
      <c r="J32" s="5">
        <v>14.4</v>
      </c>
      <c r="K32" s="5"/>
      <c r="L32" s="7">
        <v>0.28660000000000002</v>
      </c>
      <c r="N32" s="4">
        <v>115.8</v>
      </c>
      <c r="O32" s="4">
        <v>111.3</v>
      </c>
      <c r="P32" s="4">
        <v>26</v>
      </c>
      <c r="Q32" s="4">
        <v>46.9</v>
      </c>
      <c r="R32" s="4">
        <v>40</v>
      </c>
      <c r="S32" s="4"/>
      <c r="T32" s="4">
        <v>119.6</v>
      </c>
      <c r="U32" s="5">
        <v>0.05</v>
      </c>
      <c r="V32" s="4">
        <v>110.1</v>
      </c>
      <c r="W32" s="4">
        <v>403.9</v>
      </c>
      <c r="X32" s="4">
        <v>59.1</v>
      </c>
      <c r="Y32" s="4">
        <v>244.2</v>
      </c>
      <c r="Z32" s="4">
        <v>80</v>
      </c>
      <c r="AA32" s="4">
        <v>11.5</v>
      </c>
      <c r="AB32" s="5">
        <v>0.11</v>
      </c>
      <c r="AC32" s="4">
        <v>98.9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</v>
      </c>
      <c r="F33" s="4">
        <v>29</v>
      </c>
      <c r="G33" s="4">
        <v>21.9</v>
      </c>
      <c r="H33" s="5">
        <v>105.04</v>
      </c>
      <c r="I33" s="6">
        <v>4.7249999999999996</v>
      </c>
      <c r="J33" s="5">
        <v>14.4</v>
      </c>
      <c r="K33" s="5"/>
      <c r="L33" s="7">
        <v>0.28649999999999998</v>
      </c>
      <c r="N33" s="4">
        <v>115.8</v>
      </c>
      <c r="O33" s="4">
        <v>111.3</v>
      </c>
      <c r="P33" s="4">
        <v>26</v>
      </c>
      <c r="Q33" s="4">
        <v>47</v>
      </c>
      <c r="R33" s="4">
        <v>40.1</v>
      </c>
      <c r="S33" s="4"/>
      <c r="T33" s="4">
        <v>119.7</v>
      </c>
      <c r="U33" s="5">
        <v>0.05</v>
      </c>
      <c r="V33" s="4">
        <v>110.1</v>
      </c>
      <c r="W33" s="4">
        <v>403.9</v>
      </c>
      <c r="X33" s="4">
        <v>59.1</v>
      </c>
      <c r="Y33" s="4">
        <v>244.3</v>
      </c>
      <c r="Z33" s="4">
        <v>79.900000000000006</v>
      </c>
      <c r="AA33" s="4">
        <v>11.5</v>
      </c>
      <c r="AB33" s="5">
        <v>0.11</v>
      </c>
      <c r="AC33" s="4">
        <v>98.9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4.726</v>
      </c>
      <c r="J34" s="5">
        <v>14.4</v>
      </c>
      <c r="K34" s="5">
        <v>4.9999999999998934E-2</v>
      </c>
      <c r="L34" s="8">
        <v>0.28653000000000001</v>
      </c>
      <c r="N34" s="4">
        <v>115.8</v>
      </c>
      <c r="O34" s="4">
        <v>111.3</v>
      </c>
      <c r="P34" s="4">
        <v>26</v>
      </c>
      <c r="Q34" s="4">
        <v>46.9</v>
      </c>
      <c r="R34" s="4">
        <v>40</v>
      </c>
      <c r="S34" s="4">
        <v>0.10000000000000142</v>
      </c>
      <c r="T34" s="4">
        <v>119.9</v>
      </c>
      <c r="U34" s="5">
        <v>0.05</v>
      </c>
      <c r="V34" s="4">
        <v>110.1</v>
      </c>
      <c r="W34" s="4">
        <v>403.9</v>
      </c>
      <c r="X34" s="4">
        <v>59.1</v>
      </c>
      <c r="Y34" s="4">
        <v>244.2</v>
      </c>
      <c r="Z34" s="4">
        <v>80</v>
      </c>
      <c r="AA34" s="4">
        <v>11.6</v>
      </c>
      <c r="AB34" s="5">
        <v>0.11</v>
      </c>
      <c r="AC34" s="4">
        <v>98.9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4.7140452079124142E-5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1.6452187233142828E-2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695.2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104.07</v>
      </c>
      <c r="I40" s="6">
        <v>1.028</v>
      </c>
      <c r="J40" s="5">
        <v>14.43</v>
      </c>
      <c r="K40" s="5"/>
      <c r="L40" s="7">
        <v>0.70599999999999996</v>
      </c>
      <c r="N40" s="4">
        <v>119.6</v>
      </c>
      <c r="O40" s="4">
        <v>109.9</v>
      </c>
      <c r="P40" s="4">
        <v>26</v>
      </c>
      <c r="Q40" s="4">
        <v>46.5</v>
      </c>
      <c r="R40" s="4">
        <v>40</v>
      </c>
      <c r="S40" s="4"/>
      <c r="T40" s="4">
        <v>152.69999999999999</v>
      </c>
      <c r="U40" s="5">
        <v>0.05</v>
      </c>
      <c r="V40" s="4">
        <v>111</v>
      </c>
      <c r="W40" s="4">
        <v>404.2</v>
      </c>
      <c r="X40" s="4">
        <v>34.4</v>
      </c>
      <c r="Y40" s="4">
        <v>139.5</v>
      </c>
      <c r="Z40" s="4">
        <v>79.8</v>
      </c>
      <c r="AA40" s="4">
        <v>11.6</v>
      </c>
      <c r="AB40" s="5">
        <v>0.06</v>
      </c>
      <c r="AC40" s="4">
        <v>99</v>
      </c>
    </row>
    <row r="41" spans="1:29" x14ac:dyDescent="0.25">
      <c r="A41" t="s">
        <v>41</v>
      </c>
      <c r="B41" s="4">
        <v>694.8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104.06</v>
      </c>
      <c r="I41" s="6">
        <v>1.028</v>
      </c>
      <c r="J41" s="5">
        <v>14.43</v>
      </c>
      <c r="K41" s="5"/>
      <c r="L41" s="7">
        <v>0.70640000000000003</v>
      </c>
      <c r="N41" s="4">
        <v>119.5</v>
      </c>
      <c r="O41" s="4">
        <v>109.9</v>
      </c>
      <c r="P41" s="4">
        <v>26</v>
      </c>
      <c r="Q41" s="4">
        <v>46.5</v>
      </c>
      <c r="R41" s="4">
        <v>40</v>
      </c>
      <c r="S41" s="4"/>
      <c r="T41" s="4">
        <v>152.5</v>
      </c>
      <c r="U41" s="5">
        <v>0.05</v>
      </c>
      <c r="V41" s="4">
        <v>111</v>
      </c>
      <c r="W41" s="4">
        <v>404.2</v>
      </c>
      <c r="X41" s="4">
        <v>34.4</v>
      </c>
      <c r="Y41" s="4">
        <v>139.30000000000001</v>
      </c>
      <c r="Z41" s="4">
        <v>79.900000000000006</v>
      </c>
      <c r="AA41" s="4">
        <v>11.6</v>
      </c>
      <c r="AB41" s="5">
        <v>0.06</v>
      </c>
      <c r="AC41" s="4">
        <v>99</v>
      </c>
    </row>
    <row r="42" spans="1:29" x14ac:dyDescent="0.25">
      <c r="A42" t="s">
        <v>42</v>
      </c>
      <c r="B42" s="4">
        <v>695.6</v>
      </c>
      <c r="C42" s="5">
        <v>20</v>
      </c>
      <c r="D42" s="4">
        <v>115</v>
      </c>
      <c r="E42" s="4">
        <v>109</v>
      </c>
      <c r="F42" s="4">
        <v>29</v>
      </c>
      <c r="G42" s="4">
        <v>22</v>
      </c>
      <c r="H42" s="5">
        <v>103.93</v>
      </c>
      <c r="I42" s="6">
        <v>1.0269999999999999</v>
      </c>
      <c r="J42" s="5">
        <v>14.42</v>
      </c>
      <c r="K42" s="5"/>
      <c r="L42" s="7">
        <v>0.70489999999999997</v>
      </c>
      <c r="N42" s="4">
        <v>119.6</v>
      </c>
      <c r="O42" s="4">
        <v>109.9</v>
      </c>
      <c r="P42" s="4">
        <v>26</v>
      </c>
      <c r="Q42" s="4">
        <v>46.4</v>
      </c>
      <c r="R42" s="4">
        <v>40</v>
      </c>
      <c r="S42" s="4"/>
      <c r="T42" s="4">
        <v>152.80000000000001</v>
      </c>
      <c r="U42" s="5">
        <v>0.05</v>
      </c>
      <c r="V42" s="4">
        <v>111</v>
      </c>
      <c r="W42" s="4">
        <v>404.2</v>
      </c>
      <c r="X42" s="4">
        <v>34.4</v>
      </c>
      <c r="Y42" s="4">
        <v>139.6</v>
      </c>
      <c r="Z42" s="4">
        <v>80</v>
      </c>
      <c r="AA42" s="4">
        <v>11.5</v>
      </c>
      <c r="AB42" s="5">
        <v>0.06</v>
      </c>
      <c r="AC42" s="4">
        <v>99</v>
      </c>
    </row>
    <row r="43" spans="1:29" x14ac:dyDescent="0.25">
      <c r="A43" t="s">
        <v>43</v>
      </c>
      <c r="B43" s="4">
        <v>694.8</v>
      </c>
      <c r="C43" s="5">
        <v>20</v>
      </c>
      <c r="D43" s="4">
        <v>115</v>
      </c>
      <c r="E43" s="4">
        <v>109</v>
      </c>
      <c r="F43" s="4">
        <v>29.1</v>
      </c>
      <c r="G43" s="4">
        <v>22.1</v>
      </c>
      <c r="H43" s="5">
        <v>103.9</v>
      </c>
      <c r="I43" s="6">
        <v>1.0249999999999999</v>
      </c>
      <c r="J43" s="5">
        <v>14.43</v>
      </c>
      <c r="K43" s="5"/>
      <c r="L43" s="7">
        <v>0.70440000000000003</v>
      </c>
      <c r="N43" s="4">
        <v>119.6</v>
      </c>
      <c r="O43" s="4">
        <v>109.9</v>
      </c>
      <c r="P43" s="4">
        <v>26</v>
      </c>
      <c r="Q43" s="4">
        <v>46.4</v>
      </c>
      <c r="R43" s="4">
        <v>40</v>
      </c>
      <c r="S43" s="4"/>
      <c r="T43" s="4">
        <v>152.5</v>
      </c>
      <c r="U43" s="5">
        <v>0.05</v>
      </c>
      <c r="V43" s="4">
        <v>111</v>
      </c>
      <c r="W43" s="4">
        <v>404.2</v>
      </c>
      <c r="X43" s="4">
        <v>34.4</v>
      </c>
      <c r="Y43" s="4">
        <v>139.30000000000001</v>
      </c>
      <c r="Z43" s="4">
        <v>80</v>
      </c>
      <c r="AA43" s="4">
        <v>11.5</v>
      </c>
      <c r="AB43" s="5">
        <v>0.06</v>
      </c>
      <c r="AC43" s="4">
        <v>99.1</v>
      </c>
    </row>
    <row r="44" spans="1:29" x14ac:dyDescent="0.25">
      <c r="A44" t="s">
        <v>44</v>
      </c>
      <c r="B44" s="4">
        <v>694.8</v>
      </c>
      <c r="C44" s="5">
        <v>20</v>
      </c>
      <c r="D44" s="4">
        <v>115</v>
      </c>
      <c r="E44" s="4">
        <v>109</v>
      </c>
      <c r="F44" s="4">
        <v>29</v>
      </c>
      <c r="G44" s="4">
        <v>22.1</v>
      </c>
      <c r="H44" s="5">
        <v>104.06</v>
      </c>
      <c r="I44" s="6">
        <v>1.0269999999999999</v>
      </c>
      <c r="J44" s="5">
        <v>14.43</v>
      </c>
      <c r="K44" s="5"/>
      <c r="L44" s="7">
        <v>0.70579999999999998</v>
      </c>
      <c r="N44" s="4">
        <v>119.6</v>
      </c>
      <c r="O44" s="4">
        <v>109.9</v>
      </c>
      <c r="P44" s="4">
        <v>26</v>
      </c>
      <c r="Q44" s="4">
        <v>46.4</v>
      </c>
      <c r="R44" s="4">
        <v>40</v>
      </c>
      <c r="S44" s="4"/>
      <c r="T44" s="4">
        <v>152.30000000000001</v>
      </c>
      <c r="U44" s="5">
        <v>0.05</v>
      </c>
      <c r="V44" s="4">
        <v>111</v>
      </c>
      <c r="W44" s="4">
        <v>404.2</v>
      </c>
      <c r="X44" s="4">
        <v>34.4</v>
      </c>
      <c r="Y44" s="4">
        <v>139.30000000000001</v>
      </c>
      <c r="Z44" s="4">
        <v>80</v>
      </c>
      <c r="AA44" s="4">
        <v>11.5</v>
      </c>
      <c r="AB44" s="5">
        <v>0.06</v>
      </c>
      <c r="AC44" s="4">
        <v>99.1</v>
      </c>
    </row>
    <row r="45" spans="1:29" x14ac:dyDescent="0.25">
      <c r="A45" t="s">
        <v>45</v>
      </c>
      <c r="B45" s="4">
        <v>695.6</v>
      </c>
      <c r="C45" s="5">
        <v>20</v>
      </c>
      <c r="D45" s="4">
        <v>115</v>
      </c>
      <c r="E45" s="4">
        <v>109</v>
      </c>
      <c r="F45" s="4">
        <v>29</v>
      </c>
      <c r="G45" s="4">
        <v>22.1</v>
      </c>
      <c r="H45" s="5">
        <v>104.08</v>
      </c>
      <c r="I45" s="6">
        <v>1.028</v>
      </c>
      <c r="J45" s="5">
        <v>14.43</v>
      </c>
      <c r="K45" s="5"/>
      <c r="L45" s="7">
        <v>0.7056</v>
      </c>
      <c r="N45" s="4">
        <v>119.5</v>
      </c>
      <c r="O45" s="4">
        <v>109.9</v>
      </c>
      <c r="P45" s="4">
        <v>26</v>
      </c>
      <c r="Q45" s="4">
        <v>46.5</v>
      </c>
      <c r="R45" s="4">
        <v>40</v>
      </c>
      <c r="S45" s="4"/>
      <c r="T45" s="4">
        <v>152.4</v>
      </c>
      <c r="U45" s="5">
        <v>0.05</v>
      </c>
      <c r="V45" s="4">
        <v>111</v>
      </c>
      <c r="W45" s="4">
        <v>404.1</v>
      </c>
      <c r="X45" s="4">
        <v>34.4</v>
      </c>
      <c r="Y45" s="4">
        <v>139.6</v>
      </c>
      <c r="Z45" s="4">
        <v>80</v>
      </c>
      <c r="AA45" s="4">
        <v>11.5</v>
      </c>
      <c r="AB45" s="5">
        <v>0.06</v>
      </c>
      <c r="AC45" s="4">
        <v>99.1</v>
      </c>
    </row>
    <row r="46" spans="1:29" x14ac:dyDescent="0.25">
      <c r="A46" s="3" t="s">
        <v>46</v>
      </c>
      <c r="B46" s="4">
        <v>695.1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104.02</v>
      </c>
      <c r="I46" s="6">
        <v>1.0269999999999999</v>
      </c>
      <c r="J46" s="5">
        <v>14.43</v>
      </c>
      <c r="K46" s="5">
        <v>1.9999999999999574E-2</v>
      </c>
      <c r="L46" s="8">
        <v>0.70552000000000004</v>
      </c>
      <c r="N46" s="4">
        <v>119.6</v>
      </c>
      <c r="O46" s="4">
        <v>109.9</v>
      </c>
      <c r="P46" s="4">
        <v>26</v>
      </c>
      <c r="Q46" s="4">
        <v>46.4</v>
      </c>
      <c r="R46" s="4">
        <v>40</v>
      </c>
      <c r="S46" s="4">
        <v>0.10000000000000142</v>
      </c>
      <c r="T46" s="4">
        <v>152.5</v>
      </c>
      <c r="U46" s="5">
        <v>0.05</v>
      </c>
      <c r="V46" s="4">
        <v>111</v>
      </c>
      <c r="W46" s="4">
        <v>404.2</v>
      </c>
      <c r="X46" s="4">
        <v>34.4</v>
      </c>
      <c r="Y46" s="4">
        <v>139.4</v>
      </c>
      <c r="Z46" s="4">
        <v>80</v>
      </c>
      <c r="AA46" s="4">
        <v>11.5</v>
      </c>
      <c r="AB46" s="5">
        <v>0.06</v>
      </c>
      <c r="AC46" s="4">
        <v>99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6.7433094413812792E-4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9.5579281117208287E-2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695.2</v>
      </c>
      <c r="C52" s="5">
        <v>20</v>
      </c>
      <c r="D52" s="4">
        <v>35</v>
      </c>
      <c r="E52" s="4">
        <v>35</v>
      </c>
      <c r="F52" s="4">
        <v>29</v>
      </c>
      <c r="G52" s="4">
        <v>22.1</v>
      </c>
      <c r="H52" s="5">
        <v>103.93</v>
      </c>
      <c r="I52" s="6">
        <v>1.2769999999999999</v>
      </c>
      <c r="J52" s="5">
        <v>14.45</v>
      </c>
      <c r="K52" s="5"/>
      <c r="L52" s="7">
        <v>0.877</v>
      </c>
      <c r="N52" s="4">
        <v>32.9</v>
      </c>
      <c r="O52" s="4">
        <v>36.1</v>
      </c>
      <c r="P52" s="4">
        <v>26</v>
      </c>
      <c r="Q52" s="4">
        <v>46.7</v>
      </c>
      <c r="R52" s="4">
        <v>40</v>
      </c>
      <c r="T52" s="4">
        <v>32.299999999999997</v>
      </c>
      <c r="U52" s="5">
        <v>0.05</v>
      </c>
      <c r="V52" s="4">
        <v>110.8</v>
      </c>
      <c r="W52" s="4">
        <v>404.2</v>
      </c>
      <c r="X52" s="4">
        <v>36</v>
      </c>
      <c r="Y52" s="4">
        <v>523.1</v>
      </c>
      <c r="Z52" s="4">
        <v>80.099999999999994</v>
      </c>
      <c r="AA52" s="4">
        <v>11.5</v>
      </c>
      <c r="AB52" s="5">
        <v>0.11</v>
      </c>
      <c r="AC52" s="4">
        <v>99.2</v>
      </c>
    </row>
    <row r="53" spans="1:29" x14ac:dyDescent="0.25">
      <c r="A53" t="s">
        <v>41</v>
      </c>
      <c r="B53" s="4">
        <v>695.2</v>
      </c>
      <c r="C53" s="5">
        <v>20</v>
      </c>
      <c r="D53" s="4">
        <v>35</v>
      </c>
      <c r="E53" s="4">
        <v>35</v>
      </c>
      <c r="F53" s="4">
        <v>29</v>
      </c>
      <c r="G53" s="4">
        <v>22.1</v>
      </c>
      <c r="H53" s="5">
        <v>103.96</v>
      </c>
      <c r="I53" s="6">
        <v>1.276</v>
      </c>
      <c r="J53" s="5">
        <v>14.45</v>
      </c>
      <c r="K53" s="5"/>
      <c r="L53" s="7">
        <v>0.87639999999999996</v>
      </c>
      <c r="N53" s="4">
        <v>32.9</v>
      </c>
      <c r="O53" s="4">
        <v>36.1</v>
      </c>
      <c r="P53" s="4">
        <v>26</v>
      </c>
      <c r="Q53" s="4">
        <v>46.8</v>
      </c>
      <c r="R53" s="4">
        <v>40</v>
      </c>
      <c r="T53" s="4">
        <v>32.299999999999997</v>
      </c>
      <c r="U53" s="5">
        <v>0.05</v>
      </c>
      <c r="V53" s="4">
        <v>110.8</v>
      </c>
      <c r="W53" s="4">
        <v>404.2</v>
      </c>
      <c r="X53" s="4">
        <v>35.9</v>
      </c>
      <c r="Y53" s="4">
        <v>523.1</v>
      </c>
      <c r="Z53" s="4">
        <v>79.900000000000006</v>
      </c>
      <c r="AA53" s="4">
        <v>11.4</v>
      </c>
      <c r="AB53" s="5">
        <v>0.1</v>
      </c>
      <c r="AC53" s="4">
        <v>99.2</v>
      </c>
    </row>
    <row r="54" spans="1:29" x14ac:dyDescent="0.25">
      <c r="A54" t="s">
        <v>42</v>
      </c>
      <c r="B54" s="4">
        <v>694.8</v>
      </c>
      <c r="C54" s="5">
        <v>20</v>
      </c>
      <c r="D54" s="4">
        <v>35</v>
      </c>
      <c r="E54" s="4">
        <v>35</v>
      </c>
      <c r="F54" s="4">
        <v>29</v>
      </c>
      <c r="G54" s="4">
        <v>22.1</v>
      </c>
      <c r="H54" s="5">
        <v>104.07</v>
      </c>
      <c r="I54" s="6">
        <v>1.272</v>
      </c>
      <c r="J54" s="5">
        <v>14.44</v>
      </c>
      <c r="K54" s="5"/>
      <c r="L54" s="7">
        <v>0.87409999999999999</v>
      </c>
      <c r="N54" s="4">
        <v>32.9</v>
      </c>
      <c r="O54" s="4">
        <v>36.1</v>
      </c>
      <c r="P54" s="4">
        <v>26</v>
      </c>
      <c r="Q54" s="4">
        <v>46.8</v>
      </c>
      <c r="R54" s="4">
        <v>40</v>
      </c>
      <c r="T54" s="4">
        <v>32.299999999999997</v>
      </c>
      <c r="U54" s="5">
        <v>0.05</v>
      </c>
      <c r="V54" s="4">
        <v>110.8</v>
      </c>
      <c r="W54" s="4">
        <v>404.2</v>
      </c>
      <c r="X54" s="4">
        <v>35.799999999999997</v>
      </c>
      <c r="Y54" s="4">
        <v>522.9</v>
      </c>
      <c r="Z54" s="4">
        <v>80.099999999999994</v>
      </c>
      <c r="AA54" s="4">
        <v>11.4</v>
      </c>
      <c r="AB54" s="5">
        <v>0.08</v>
      </c>
      <c r="AC54" s="4">
        <v>99.2</v>
      </c>
    </row>
    <row r="55" spans="1:29" x14ac:dyDescent="0.25">
      <c r="A55" t="s">
        <v>43</v>
      </c>
      <c r="B55" s="4">
        <v>695.2</v>
      </c>
      <c r="C55" s="5">
        <v>20</v>
      </c>
      <c r="D55" s="4">
        <v>35</v>
      </c>
      <c r="E55" s="4">
        <v>35</v>
      </c>
      <c r="F55" s="4">
        <v>29</v>
      </c>
      <c r="G55" s="4">
        <v>22</v>
      </c>
      <c r="H55" s="5">
        <v>104.05</v>
      </c>
      <c r="I55" s="6">
        <v>1.2729999999999999</v>
      </c>
      <c r="J55" s="5">
        <v>14.45</v>
      </c>
      <c r="K55" s="5"/>
      <c r="L55" s="7">
        <v>0.87429999999999997</v>
      </c>
      <c r="N55" s="4">
        <v>33</v>
      </c>
      <c r="O55" s="4">
        <v>36.1</v>
      </c>
      <c r="P55" s="4">
        <v>26</v>
      </c>
      <c r="Q55" s="4">
        <v>46.8</v>
      </c>
      <c r="R55" s="4">
        <v>40</v>
      </c>
      <c r="T55" s="4">
        <v>32.299999999999997</v>
      </c>
      <c r="U55" s="5">
        <v>0.05</v>
      </c>
      <c r="V55" s="4">
        <v>110.8</v>
      </c>
      <c r="W55" s="4">
        <v>404.3</v>
      </c>
      <c r="X55" s="4">
        <v>36</v>
      </c>
      <c r="Y55" s="4">
        <v>522.9</v>
      </c>
      <c r="Z55" s="4">
        <v>80.099999999999994</v>
      </c>
      <c r="AA55" s="4">
        <v>11.4</v>
      </c>
      <c r="AB55" s="5">
        <v>0.11</v>
      </c>
      <c r="AC55" s="4">
        <v>99.2</v>
      </c>
    </row>
    <row r="56" spans="1:29" x14ac:dyDescent="0.25">
      <c r="A56" t="s">
        <v>44</v>
      </c>
      <c r="B56" s="4">
        <v>695.2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104.07</v>
      </c>
      <c r="I56" s="6">
        <v>1.2769999999999999</v>
      </c>
      <c r="J56" s="5">
        <v>14.44</v>
      </c>
      <c r="K56" s="5"/>
      <c r="L56" s="7">
        <v>0.877</v>
      </c>
      <c r="N56" s="4">
        <v>32.9</v>
      </c>
      <c r="O56" s="4">
        <v>36.1</v>
      </c>
      <c r="P56" s="4">
        <v>26</v>
      </c>
      <c r="Q56" s="4">
        <v>46.8</v>
      </c>
      <c r="R56" s="4">
        <v>40</v>
      </c>
      <c r="T56" s="4">
        <v>32.4</v>
      </c>
      <c r="U56" s="5">
        <v>0.05</v>
      </c>
      <c r="V56" s="4">
        <v>110.8</v>
      </c>
      <c r="W56" s="4">
        <v>404.2</v>
      </c>
      <c r="X56" s="4">
        <v>35.9</v>
      </c>
      <c r="Y56" s="4">
        <v>522.79999999999995</v>
      </c>
      <c r="Z56" s="4">
        <v>80</v>
      </c>
      <c r="AA56" s="4">
        <v>11.5</v>
      </c>
      <c r="AB56" s="5">
        <v>0.1</v>
      </c>
      <c r="AC56" s="4">
        <v>99.2</v>
      </c>
    </row>
    <row r="57" spans="1:29" x14ac:dyDescent="0.25">
      <c r="A57" t="s">
        <v>45</v>
      </c>
      <c r="B57" s="4">
        <v>694.8</v>
      </c>
      <c r="C57" s="5">
        <v>20</v>
      </c>
      <c r="D57" s="4">
        <v>35</v>
      </c>
      <c r="E57" s="4">
        <v>35</v>
      </c>
      <c r="F57" s="4">
        <v>29</v>
      </c>
      <c r="G57" s="4">
        <v>21.9</v>
      </c>
      <c r="H57" s="5">
        <v>104</v>
      </c>
      <c r="I57" s="6">
        <v>1.274</v>
      </c>
      <c r="J57" s="5">
        <v>14.45</v>
      </c>
      <c r="K57" s="5"/>
      <c r="L57" s="7">
        <v>0.87549999999999994</v>
      </c>
      <c r="N57" s="4">
        <v>33</v>
      </c>
      <c r="O57" s="4">
        <v>36.1</v>
      </c>
      <c r="P57" s="4">
        <v>25.9</v>
      </c>
      <c r="Q57" s="4">
        <v>46.8</v>
      </c>
      <c r="R57" s="4">
        <v>40</v>
      </c>
      <c r="T57" s="4">
        <v>32.299999999999997</v>
      </c>
      <c r="U57" s="5">
        <v>0.05</v>
      </c>
      <c r="V57" s="4">
        <v>110.8</v>
      </c>
      <c r="W57" s="4">
        <v>404.2</v>
      </c>
      <c r="X57" s="4">
        <v>35.9</v>
      </c>
      <c r="Y57" s="4">
        <v>522.70000000000005</v>
      </c>
      <c r="Z57" s="4">
        <v>80</v>
      </c>
      <c r="AA57" s="4">
        <v>11.6</v>
      </c>
      <c r="AB57" s="5">
        <v>0.09</v>
      </c>
      <c r="AC57" s="4">
        <v>99.2</v>
      </c>
    </row>
    <row r="58" spans="1:29" x14ac:dyDescent="0.25">
      <c r="A58" s="3" t="s">
        <v>46</v>
      </c>
      <c r="B58" s="4">
        <v>695.1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104.01</v>
      </c>
      <c r="I58" s="6">
        <v>1.2749999999999999</v>
      </c>
      <c r="J58" s="5">
        <v>14.45</v>
      </c>
      <c r="K58" s="5">
        <v>0</v>
      </c>
      <c r="L58" s="8">
        <v>0.87572000000000005</v>
      </c>
      <c r="N58" s="4">
        <v>32.9</v>
      </c>
      <c r="O58" s="4">
        <v>36.1</v>
      </c>
      <c r="P58" s="4">
        <v>26</v>
      </c>
      <c r="Q58" s="4">
        <v>46.8</v>
      </c>
      <c r="R58" s="4">
        <v>40</v>
      </c>
      <c r="S58" s="4">
        <v>0.10000000000000142</v>
      </c>
      <c r="T58" s="4">
        <v>32.299999999999997</v>
      </c>
      <c r="U58" s="5">
        <v>0.05</v>
      </c>
      <c r="V58" s="4">
        <v>110.8</v>
      </c>
      <c r="W58" s="4">
        <v>404.2</v>
      </c>
      <c r="X58" s="4">
        <v>35.9</v>
      </c>
      <c r="Y58" s="4">
        <v>522.9</v>
      </c>
      <c r="Z58" s="4">
        <v>80</v>
      </c>
      <c r="AA58" s="4">
        <v>11.5</v>
      </c>
      <c r="AB58" s="5">
        <v>0.1</v>
      </c>
      <c r="AC58" s="4">
        <v>99.2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1.1852097798374093E-3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0.13534117981060259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694.9</v>
      </c>
      <c r="C64" s="5">
        <v>40</v>
      </c>
      <c r="D64" s="4">
        <v>115.1</v>
      </c>
      <c r="E64" s="4">
        <v>109</v>
      </c>
      <c r="F64" s="4">
        <v>29</v>
      </c>
      <c r="G64" s="4">
        <v>21.9</v>
      </c>
      <c r="H64" s="5">
        <v>103.95</v>
      </c>
      <c r="I64" s="6">
        <v>1.2889999999999999</v>
      </c>
      <c r="J64" s="5">
        <v>14.42</v>
      </c>
      <c r="K64" s="5"/>
      <c r="L64" s="7">
        <v>0.44280000000000003</v>
      </c>
      <c r="N64" s="4">
        <v>119.5</v>
      </c>
      <c r="O64" s="4">
        <v>110</v>
      </c>
      <c r="P64" s="4">
        <v>26</v>
      </c>
      <c r="Q64" s="4">
        <v>45.9</v>
      </c>
      <c r="R64" s="4">
        <v>40</v>
      </c>
      <c r="T64" s="4">
        <v>151.1</v>
      </c>
      <c r="U64" s="5">
        <v>0.05</v>
      </c>
      <c r="V64" s="4">
        <v>110.8</v>
      </c>
      <c r="W64" s="4">
        <v>404.3</v>
      </c>
      <c r="X64" s="4">
        <v>41</v>
      </c>
      <c r="Y64" s="4">
        <v>136.1</v>
      </c>
      <c r="Z64" s="4">
        <v>79.900000000000006</v>
      </c>
      <c r="AA64" s="4">
        <v>11.6</v>
      </c>
      <c r="AB64" s="5">
        <v>0.08</v>
      </c>
      <c r="AC64" s="4">
        <v>99.3</v>
      </c>
    </row>
    <row r="65" spans="1:29" x14ac:dyDescent="0.25">
      <c r="A65" t="s">
        <v>41</v>
      </c>
      <c r="B65" s="4">
        <v>694.9</v>
      </c>
      <c r="C65" s="5">
        <v>40</v>
      </c>
      <c r="D65" s="4">
        <v>115</v>
      </c>
      <c r="E65" s="4">
        <v>109</v>
      </c>
      <c r="F65" s="4">
        <v>29.1</v>
      </c>
      <c r="G65" s="4">
        <v>22</v>
      </c>
      <c r="H65" s="5">
        <v>104.01</v>
      </c>
      <c r="I65" s="6">
        <v>1.2909999999999999</v>
      </c>
      <c r="J65" s="5">
        <v>14.42</v>
      </c>
      <c r="K65" s="5"/>
      <c r="L65" s="7">
        <v>0.44350000000000001</v>
      </c>
      <c r="N65" s="4">
        <v>119.4</v>
      </c>
      <c r="O65" s="4">
        <v>110</v>
      </c>
      <c r="P65" s="4">
        <v>26</v>
      </c>
      <c r="Q65" s="4">
        <v>45.9</v>
      </c>
      <c r="R65" s="4">
        <v>40</v>
      </c>
      <c r="T65" s="4">
        <v>151.19999999999999</v>
      </c>
      <c r="U65" s="5">
        <v>0.05</v>
      </c>
      <c r="V65" s="4">
        <v>110.8</v>
      </c>
      <c r="W65" s="4">
        <v>404.2</v>
      </c>
      <c r="X65" s="4">
        <v>41</v>
      </c>
      <c r="Y65" s="4">
        <v>136.30000000000001</v>
      </c>
      <c r="Z65" s="4">
        <v>80</v>
      </c>
      <c r="AA65" s="4">
        <v>11.5</v>
      </c>
      <c r="AB65" s="5">
        <v>0.08</v>
      </c>
      <c r="AC65" s="4">
        <v>99.3</v>
      </c>
    </row>
    <row r="66" spans="1:29" x14ac:dyDescent="0.25">
      <c r="A66" t="s">
        <v>42</v>
      </c>
      <c r="B66" s="4">
        <v>694.9</v>
      </c>
      <c r="C66" s="5">
        <v>40</v>
      </c>
      <c r="D66" s="4">
        <v>115</v>
      </c>
      <c r="E66" s="4">
        <v>109</v>
      </c>
      <c r="F66" s="4">
        <v>29</v>
      </c>
      <c r="G66" s="4">
        <v>22</v>
      </c>
      <c r="H66" s="5">
        <v>104.01</v>
      </c>
      <c r="I66" s="6">
        <v>1.2929999999999999</v>
      </c>
      <c r="J66" s="5">
        <v>14.42</v>
      </c>
      <c r="K66" s="5"/>
      <c r="L66" s="7">
        <v>0.44419999999999998</v>
      </c>
      <c r="N66" s="4">
        <v>119.6</v>
      </c>
      <c r="O66" s="4">
        <v>110</v>
      </c>
      <c r="P66" s="4">
        <v>26</v>
      </c>
      <c r="Q66" s="4">
        <v>45.9</v>
      </c>
      <c r="R66" s="4">
        <v>40</v>
      </c>
      <c r="T66" s="4">
        <v>152.1</v>
      </c>
      <c r="U66" s="5">
        <v>0.05</v>
      </c>
      <c r="V66" s="4">
        <v>110.8</v>
      </c>
      <c r="W66" s="4">
        <v>404.1</v>
      </c>
      <c r="X66" s="4">
        <v>41</v>
      </c>
      <c r="Y66" s="4">
        <v>136.30000000000001</v>
      </c>
      <c r="Z66" s="4">
        <v>80</v>
      </c>
      <c r="AA66" s="4">
        <v>11.5</v>
      </c>
      <c r="AB66" s="5">
        <v>0.08</v>
      </c>
      <c r="AC66" s="4">
        <v>99.3</v>
      </c>
    </row>
    <row r="67" spans="1:29" x14ac:dyDescent="0.25">
      <c r="A67" t="s">
        <v>43</v>
      </c>
      <c r="B67" s="4">
        <v>695.1</v>
      </c>
      <c r="C67" s="5">
        <v>40</v>
      </c>
      <c r="D67" s="4">
        <v>115</v>
      </c>
      <c r="E67" s="4">
        <v>109</v>
      </c>
      <c r="F67" s="4">
        <v>28.9</v>
      </c>
      <c r="G67" s="4">
        <v>22</v>
      </c>
      <c r="H67" s="5">
        <v>104.02</v>
      </c>
      <c r="I67" s="6">
        <v>1.294</v>
      </c>
      <c r="J67" s="5">
        <v>14.42</v>
      </c>
      <c r="K67" s="5"/>
      <c r="L67" s="7">
        <v>0.44440000000000002</v>
      </c>
      <c r="N67" s="4">
        <v>119.6</v>
      </c>
      <c r="O67" s="4">
        <v>110</v>
      </c>
      <c r="P67" s="4">
        <v>26</v>
      </c>
      <c r="Q67" s="4">
        <v>45.9</v>
      </c>
      <c r="R67" s="4">
        <v>40</v>
      </c>
      <c r="T67" s="4">
        <v>151.6</v>
      </c>
      <c r="U67" s="5">
        <v>0.05</v>
      </c>
      <c r="V67" s="4">
        <v>110.8</v>
      </c>
      <c r="W67" s="4">
        <v>404.1</v>
      </c>
      <c r="X67" s="4">
        <v>41</v>
      </c>
      <c r="Y67" s="4">
        <v>136.4</v>
      </c>
      <c r="Z67" s="4">
        <v>80</v>
      </c>
      <c r="AA67" s="4">
        <v>11.5</v>
      </c>
      <c r="AB67" s="5">
        <v>0.09</v>
      </c>
      <c r="AC67" s="4">
        <v>99.3</v>
      </c>
    </row>
    <row r="68" spans="1:29" x14ac:dyDescent="0.25">
      <c r="A68" t="s">
        <v>44</v>
      </c>
      <c r="B68" s="4">
        <v>695.1</v>
      </c>
      <c r="C68" s="5">
        <v>40</v>
      </c>
      <c r="D68" s="4">
        <v>115</v>
      </c>
      <c r="E68" s="4">
        <v>109</v>
      </c>
      <c r="F68" s="4">
        <v>29.1</v>
      </c>
      <c r="G68" s="4">
        <v>22.1</v>
      </c>
      <c r="H68" s="5">
        <v>103.97</v>
      </c>
      <c r="I68" s="6">
        <v>1.2909999999999999</v>
      </c>
      <c r="J68" s="5">
        <v>14.42</v>
      </c>
      <c r="K68" s="5"/>
      <c r="L68" s="7">
        <v>0.44340000000000002</v>
      </c>
      <c r="N68" s="4">
        <v>119.5</v>
      </c>
      <c r="O68" s="4">
        <v>110</v>
      </c>
      <c r="P68" s="4">
        <v>26</v>
      </c>
      <c r="Q68" s="4">
        <v>45.8</v>
      </c>
      <c r="R68" s="4">
        <v>40</v>
      </c>
      <c r="T68" s="4">
        <v>151.4</v>
      </c>
      <c r="U68" s="5">
        <v>0.05</v>
      </c>
      <c r="V68" s="4">
        <v>110.8</v>
      </c>
      <c r="W68" s="4">
        <v>404.1</v>
      </c>
      <c r="X68" s="4">
        <v>41</v>
      </c>
      <c r="Y68" s="4">
        <v>136.5</v>
      </c>
      <c r="Z68" s="4">
        <v>80.099999999999994</v>
      </c>
      <c r="AA68" s="4">
        <v>11.6</v>
      </c>
      <c r="AB68" s="5">
        <v>0.08</v>
      </c>
      <c r="AC68" s="4">
        <v>99.3</v>
      </c>
    </row>
    <row r="69" spans="1:29" x14ac:dyDescent="0.25">
      <c r="A69" t="s">
        <v>45</v>
      </c>
      <c r="B69" s="4">
        <v>694.9</v>
      </c>
      <c r="C69" s="5">
        <v>40</v>
      </c>
      <c r="D69" s="4">
        <v>115</v>
      </c>
      <c r="E69" s="4">
        <v>109</v>
      </c>
      <c r="F69" s="4">
        <v>29.1</v>
      </c>
      <c r="G69" s="4">
        <v>22.1</v>
      </c>
      <c r="H69" s="5">
        <v>103.94</v>
      </c>
      <c r="I69" s="6">
        <v>1.2929999999999999</v>
      </c>
      <c r="J69" s="5">
        <v>14.42</v>
      </c>
      <c r="K69" s="5"/>
      <c r="L69" s="7">
        <v>0.44419999999999998</v>
      </c>
      <c r="N69" s="4">
        <v>119.5</v>
      </c>
      <c r="O69" s="4">
        <v>110</v>
      </c>
      <c r="P69" s="4">
        <v>26</v>
      </c>
      <c r="Q69" s="4">
        <v>45.8</v>
      </c>
      <c r="R69" s="4">
        <v>40</v>
      </c>
      <c r="T69" s="4">
        <v>151.6</v>
      </c>
      <c r="U69" s="5">
        <v>0.05</v>
      </c>
      <c r="V69" s="4">
        <v>110.8</v>
      </c>
      <c r="W69" s="4">
        <v>404.2</v>
      </c>
      <c r="X69" s="4">
        <v>41</v>
      </c>
      <c r="Y69" s="4">
        <v>136.6</v>
      </c>
      <c r="Z69" s="4">
        <v>80</v>
      </c>
      <c r="AA69" s="4">
        <v>11.5</v>
      </c>
      <c r="AB69" s="5">
        <v>0.09</v>
      </c>
      <c r="AC69" s="4">
        <v>99.4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103.98</v>
      </c>
      <c r="I70" s="6">
        <v>1.292</v>
      </c>
      <c r="J70" s="5">
        <v>14.42</v>
      </c>
      <c r="K70" s="5">
        <v>2.9999999999999361E-2</v>
      </c>
      <c r="L70" s="8">
        <v>0.44374999999999998</v>
      </c>
      <c r="N70" s="4">
        <v>119.5</v>
      </c>
      <c r="O70" s="4">
        <v>110</v>
      </c>
      <c r="P70" s="4">
        <v>26</v>
      </c>
      <c r="Q70" s="4">
        <v>45.9</v>
      </c>
      <c r="R70" s="4">
        <v>40</v>
      </c>
      <c r="S70" s="4">
        <v>0.10000000000000142</v>
      </c>
      <c r="T70" s="4">
        <v>151.5</v>
      </c>
      <c r="U70" s="5">
        <v>0.05</v>
      </c>
      <c r="V70" s="4">
        <v>110.8</v>
      </c>
      <c r="W70" s="4">
        <v>404.2</v>
      </c>
      <c r="X70" s="4">
        <v>41</v>
      </c>
      <c r="Y70" s="4">
        <v>136.4</v>
      </c>
      <c r="Z70" s="4">
        <v>80</v>
      </c>
      <c r="AA70" s="4">
        <v>11.5</v>
      </c>
      <c r="AB70" s="5">
        <v>0.08</v>
      </c>
      <c r="AC70" s="4">
        <v>99.3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5.649483752225991E-4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0.12731230990931811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0.28103</v>
      </c>
      <c r="C78" s="16">
        <v>3.9338917438893881E-2</v>
      </c>
      <c r="D78" s="10">
        <v>0.5</v>
      </c>
      <c r="E78" s="10">
        <v>21.99</v>
      </c>
      <c r="F78" s="17">
        <v>0.3</v>
      </c>
      <c r="G78" s="71">
        <v>0.92697745499999984</v>
      </c>
      <c r="H78" s="72"/>
      <c r="I78" s="71">
        <v>3.0899248499999996</v>
      </c>
      <c r="J78" s="72"/>
    </row>
    <row r="79" spans="1:29" x14ac:dyDescent="0.25">
      <c r="A79" s="10" t="s">
        <v>49</v>
      </c>
      <c r="B79" s="15">
        <v>0.29311999999999999</v>
      </c>
      <c r="C79" s="16">
        <v>3.6407866160806483E-2</v>
      </c>
      <c r="D79" s="10">
        <v>0.5</v>
      </c>
      <c r="E79" s="10">
        <v>21.99</v>
      </c>
      <c r="F79" s="17">
        <v>3.2000000000000001E-2</v>
      </c>
      <c r="G79" s="71">
        <v>0.10313134079999998</v>
      </c>
      <c r="H79" s="72"/>
      <c r="I79" s="71">
        <v>3.2228543999999997</v>
      </c>
      <c r="J79" s="72"/>
    </row>
    <row r="80" spans="1:29" x14ac:dyDescent="0.25">
      <c r="A80" s="10" t="s">
        <v>50</v>
      </c>
      <c r="B80" s="15">
        <v>0.28653000000000001</v>
      </c>
      <c r="C80" s="16">
        <v>1.6452187233142828E-2</v>
      </c>
      <c r="D80" s="10">
        <v>0.5</v>
      </c>
      <c r="E80" s="10">
        <v>16.489999999999998</v>
      </c>
      <c r="F80" s="17">
        <v>0.31</v>
      </c>
      <c r="G80" s="71">
        <v>0.73235635349999995</v>
      </c>
      <c r="H80" s="72"/>
      <c r="I80" s="71">
        <v>2.3624398499999999</v>
      </c>
      <c r="J80" s="72"/>
    </row>
    <row r="81" spans="1:10" x14ac:dyDescent="0.25">
      <c r="A81" s="10" t="s">
        <v>51</v>
      </c>
      <c r="B81" s="15">
        <v>0.70552000000000004</v>
      </c>
      <c r="C81" s="16">
        <v>9.5579281117208287E-2</v>
      </c>
      <c r="D81" s="10">
        <v>0.5</v>
      </c>
      <c r="E81" s="10">
        <v>1.46</v>
      </c>
      <c r="F81" s="17">
        <v>0.17399999999999999</v>
      </c>
      <c r="G81" s="71">
        <v>8.9615150399999996E-2</v>
      </c>
      <c r="H81" s="72"/>
      <c r="I81" s="71">
        <v>0.51502959999999998</v>
      </c>
      <c r="J81" s="72"/>
    </row>
    <row r="82" spans="1:10" x14ac:dyDescent="0.25">
      <c r="A82" s="10" t="s">
        <v>52</v>
      </c>
      <c r="B82" s="15">
        <v>0.87572000000000005</v>
      </c>
      <c r="C82" s="16">
        <v>0.13534117981060259</v>
      </c>
      <c r="D82" s="10">
        <v>0.5</v>
      </c>
      <c r="E82" s="10">
        <v>1.46</v>
      </c>
      <c r="F82" s="17">
        <v>1.0999999999999999E-2</v>
      </c>
      <c r="G82" s="71">
        <v>7.0320316000000004E-3</v>
      </c>
      <c r="H82" s="72"/>
      <c r="I82" s="71">
        <v>0.63927560000000005</v>
      </c>
      <c r="J82" s="72"/>
    </row>
    <row r="83" spans="1:10" x14ac:dyDescent="0.25">
      <c r="A83" s="10" t="s">
        <v>53</v>
      </c>
      <c r="B83" s="15">
        <v>0.44374999999999998</v>
      </c>
      <c r="C83" s="16">
        <v>0.12731230990931811</v>
      </c>
      <c r="D83" s="10">
        <v>0.5</v>
      </c>
      <c r="E83" s="10">
        <v>2.91</v>
      </c>
      <c r="F83" s="17">
        <v>0.17199999999999999</v>
      </c>
      <c r="G83" s="71">
        <v>0.111052875</v>
      </c>
      <c r="H83" s="72"/>
      <c r="I83" s="71">
        <v>0.64565625000000004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1.9701652062999999</v>
      </c>
      <c r="H84" s="19"/>
      <c r="I84" s="18">
        <v>10.475180549999999</v>
      </c>
      <c r="J84" s="20"/>
    </row>
    <row r="86" spans="1:10" x14ac:dyDescent="0.25">
      <c r="A86" t="s">
        <v>83</v>
      </c>
      <c r="G86" s="5">
        <v>0.20235802472440254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0815-B1E8-489A-B97B-289047FB564D}">
  <sheetPr>
    <pageSetUpPr fitToPage="1"/>
  </sheetPr>
  <dimension ref="B1:S60"/>
  <sheetViews>
    <sheetView showGridLines="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2.75" x14ac:dyDescent="0.2"/>
  <cols>
    <col min="1" max="1" width="1.7109375" style="22" customWidth="1"/>
    <col min="2" max="2" width="30.85546875" style="22" bestFit="1" customWidth="1"/>
    <col min="3" max="16" width="9.5703125" style="22" bestFit="1" customWidth="1"/>
    <col min="17" max="19" width="9.140625" style="22"/>
    <col min="20" max="21" width="9.5703125" style="22" bestFit="1" customWidth="1"/>
    <col min="22" max="16384" width="9.140625" style="22"/>
  </cols>
  <sheetData>
    <row r="1" spans="2:19" x14ac:dyDescent="0.2">
      <c r="B1" s="21" t="s">
        <v>144</v>
      </c>
    </row>
    <row r="2" spans="2:19" ht="13.5" thickBot="1" x14ac:dyDescent="0.25"/>
    <row r="3" spans="2:19" ht="15" customHeight="1" x14ac:dyDescent="0.2">
      <c r="B3" s="23"/>
      <c r="C3" s="24" t="s">
        <v>98</v>
      </c>
      <c r="D3" s="24" t="s">
        <v>99</v>
      </c>
      <c r="E3" s="24" t="s">
        <v>100</v>
      </c>
      <c r="F3" s="24" t="s">
        <v>101</v>
      </c>
      <c r="G3" s="24" t="s">
        <v>102</v>
      </c>
      <c r="H3" s="24" t="s">
        <v>103</v>
      </c>
      <c r="I3" s="24" t="s">
        <v>104</v>
      </c>
      <c r="J3" s="24" t="s">
        <v>105</v>
      </c>
      <c r="K3" s="24" t="s">
        <v>106</v>
      </c>
      <c r="L3" s="24" t="s">
        <v>107</v>
      </c>
      <c r="M3" s="24" t="s">
        <v>108</v>
      </c>
      <c r="N3" s="24" t="s">
        <v>109</v>
      </c>
      <c r="O3" s="24" t="s">
        <v>46</v>
      </c>
      <c r="P3" s="25" t="s">
        <v>46</v>
      </c>
    </row>
    <row r="4" spans="2:19" x14ac:dyDescent="0.2">
      <c r="B4" s="26"/>
      <c r="C4" s="27" t="s">
        <v>110</v>
      </c>
      <c r="D4" s="27" t="s">
        <v>137</v>
      </c>
      <c r="E4" s="27" t="s">
        <v>137</v>
      </c>
      <c r="F4" s="27" t="s">
        <v>110</v>
      </c>
      <c r="G4" s="27" t="s">
        <v>110</v>
      </c>
      <c r="H4" s="27" t="s">
        <v>137</v>
      </c>
      <c r="I4" s="27" t="s">
        <v>137</v>
      </c>
      <c r="J4" s="27" t="s">
        <v>110</v>
      </c>
      <c r="K4" s="27" t="s">
        <v>110</v>
      </c>
      <c r="L4" s="27" t="s">
        <v>137</v>
      </c>
      <c r="M4" s="27" t="s">
        <v>137</v>
      </c>
      <c r="N4" s="27" t="s">
        <v>110</v>
      </c>
      <c r="O4" s="27" t="s">
        <v>137</v>
      </c>
      <c r="P4" s="28" t="s">
        <v>110</v>
      </c>
    </row>
    <row r="5" spans="2:19" x14ac:dyDescent="0.2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9" x14ac:dyDescent="0.2">
      <c r="B6" s="26" t="s">
        <v>111</v>
      </c>
      <c r="C6" s="48">
        <f>Summary_Stage1!C16</f>
        <v>0.28187000000000001</v>
      </c>
      <c r="D6" s="48">
        <f>Summary_Stage1!D16</f>
        <v>0.28132000000000001</v>
      </c>
      <c r="E6" s="48">
        <f>Summary_Stage1!E16</f>
        <v>0.28062999999999999</v>
      </c>
      <c r="F6" s="48">
        <f>Summary_Stage1!F16</f>
        <v>0.28160000000000002</v>
      </c>
      <c r="G6" s="48">
        <f>Summary_Stage1!G16</f>
        <v>0.28184999999999999</v>
      </c>
      <c r="H6" s="48">
        <f>Summary_Stage1!H16</f>
        <v>0.28106999999999999</v>
      </c>
      <c r="I6" s="48">
        <f>Summary_Stage1!I16</f>
        <v>0.28075</v>
      </c>
      <c r="J6" s="48">
        <f>Summary_Stage1!J16</f>
        <v>0.28138000000000002</v>
      </c>
      <c r="K6" s="48">
        <f>Summary_Stage1!K16</f>
        <v>0.28149999999999997</v>
      </c>
      <c r="L6" s="48">
        <f>Summary_Stage1!L16</f>
        <v>0.28103</v>
      </c>
      <c r="M6" s="48">
        <f>Summary_Stage1!M16</f>
        <v>0.28050000000000003</v>
      </c>
      <c r="N6" s="48">
        <f>Summary_Stage1!N16</f>
        <v>0.28111999999999998</v>
      </c>
      <c r="O6" s="33">
        <f>AVERAGE(D6,E6,H6,I6,L6,M6)</f>
        <v>0.28088333333333332</v>
      </c>
      <c r="P6" s="34">
        <f>AVERAGE(C6,F6,G6,J6,K6,N6)</f>
        <v>0.28155333333333332</v>
      </c>
    </row>
    <row r="7" spans="2:19" x14ac:dyDescent="0.2">
      <c r="B7" s="26" t="s">
        <v>112</v>
      </c>
      <c r="C7" s="48">
        <f>Summary_Stage2!C16</f>
        <v>0.29380000000000001</v>
      </c>
      <c r="D7" s="48">
        <f>Summary_Stage2!D16</f>
        <v>0.29337999999999997</v>
      </c>
      <c r="E7" s="48">
        <f>Summary_Stage2!E16</f>
        <v>0.29268</v>
      </c>
      <c r="F7" s="48">
        <f>Summary_Stage2!F16</f>
        <v>0.29347000000000001</v>
      </c>
      <c r="G7" s="48">
        <f>Summary_Stage2!G16</f>
        <v>0.29349999999999998</v>
      </c>
      <c r="H7" s="48">
        <f>Summary_Stage2!H16</f>
        <v>0.29289999999999999</v>
      </c>
      <c r="I7" s="48">
        <f>Summary_Stage2!I16</f>
        <v>0.29248000000000002</v>
      </c>
      <c r="J7" s="48">
        <f>Summary_Stage2!J16</f>
        <v>0.29376999999999998</v>
      </c>
      <c r="K7" s="48">
        <f>Summary_Stage2!K16</f>
        <v>0.29382999999999998</v>
      </c>
      <c r="L7" s="48">
        <f>Summary_Stage2!L16</f>
        <v>0.29311999999999999</v>
      </c>
      <c r="M7" s="48">
        <f>Summary_Stage2!M16</f>
        <v>0.29293000000000002</v>
      </c>
      <c r="N7" s="48">
        <f>Summary_Stage2!N16</f>
        <v>0.29366999999999999</v>
      </c>
      <c r="O7" s="33">
        <f t="shared" ref="O7:O11" si="0">AVERAGE(D7,E7,H7,I7,L7,M7)</f>
        <v>0.29291500000000004</v>
      </c>
      <c r="P7" s="34">
        <f t="shared" ref="P7:P11" si="1">AVERAGE(C7,F7,G7,J7,K7,N7)</f>
        <v>0.29367333333333329</v>
      </c>
    </row>
    <row r="8" spans="2:19" x14ac:dyDescent="0.2">
      <c r="B8" s="26" t="s">
        <v>113</v>
      </c>
      <c r="C8" s="48">
        <f>Summary_Stage3!C16</f>
        <v>0.28621999999999997</v>
      </c>
      <c r="D8" s="48">
        <f>Summary_Stage3!D16</f>
        <v>0.28584999999999999</v>
      </c>
      <c r="E8" s="48">
        <f>Summary_Stage3!E16</f>
        <v>0.28555000000000003</v>
      </c>
      <c r="F8" s="48">
        <f>Summary_Stage3!F16</f>
        <v>0.28587000000000001</v>
      </c>
      <c r="G8" s="48">
        <f>Summary_Stage3!G16</f>
        <v>0.28625</v>
      </c>
      <c r="H8" s="48">
        <f>Summary_Stage3!H16</f>
        <v>0.28582000000000002</v>
      </c>
      <c r="I8" s="48">
        <f>Summary_Stage3!I16</f>
        <v>0.28594999999999998</v>
      </c>
      <c r="J8" s="48">
        <f>Summary_Stage3!J16</f>
        <v>0.2868</v>
      </c>
      <c r="K8" s="48">
        <f>Summary_Stage3!K16</f>
        <v>0.28658</v>
      </c>
      <c r="L8" s="48">
        <f>Summary_Stage3!L16</f>
        <v>0.28653000000000001</v>
      </c>
      <c r="M8" s="48">
        <f>Summary_Stage3!M16</f>
        <v>0.28620000000000001</v>
      </c>
      <c r="N8" s="48">
        <f>Summary_Stage3!N16</f>
        <v>0.28622999999999998</v>
      </c>
      <c r="O8" s="33">
        <f t="shared" si="0"/>
        <v>0.28598333333333331</v>
      </c>
      <c r="P8" s="34">
        <f t="shared" si="1"/>
        <v>0.286325</v>
      </c>
    </row>
    <row r="9" spans="2:19" x14ac:dyDescent="0.2">
      <c r="B9" s="26" t="s">
        <v>114</v>
      </c>
      <c r="C9" s="48">
        <f>Summary_Stage4!C16</f>
        <v>0.71799999999999997</v>
      </c>
      <c r="D9" s="48">
        <f>Summary_Stage4!D16</f>
        <v>0.71360000000000001</v>
      </c>
      <c r="E9" s="48">
        <f>Summary_Stage4!E16</f>
        <v>0.70889999999999997</v>
      </c>
      <c r="F9" s="48">
        <f>Summary_Stage4!F16</f>
        <v>0.71155000000000002</v>
      </c>
      <c r="G9" s="48">
        <f>Summary_Stage4!G16</f>
        <v>0.70882000000000001</v>
      </c>
      <c r="H9" s="48">
        <f>Summary_Stage4!H16</f>
        <v>0.70652999999999999</v>
      </c>
      <c r="I9" s="48">
        <f>Summary_Stage4!I16</f>
        <v>0.70596999999999999</v>
      </c>
      <c r="J9" s="48">
        <f>Summary_Stage4!J16</f>
        <v>0.70745000000000002</v>
      </c>
      <c r="K9" s="48">
        <f>Summary_Stage4!K16</f>
        <v>0.71135000000000004</v>
      </c>
      <c r="L9" s="48">
        <f>Summary_Stage4!L16</f>
        <v>0.70552000000000004</v>
      </c>
      <c r="M9" s="48">
        <f>Summary_Stage4!M16</f>
        <v>0.70372999999999997</v>
      </c>
      <c r="N9" s="48">
        <f>Summary_Stage4!N16</f>
        <v>0.70608000000000004</v>
      </c>
      <c r="O9" s="33">
        <f t="shared" si="0"/>
        <v>0.70737499999999998</v>
      </c>
      <c r="P9" s="34">
        <f t="shared" si="1"/>
        <v>0.71054166666666674</v>
      </c>
    </row>
    <row r="10" spans="2:19" x14ac:dyDescent="0.2">
      <c r="B10" s="26" t="s">
        <v>115</v>
      </c>
      <c r="C10" s="48">
        <f>Summary_Stage5!C16</f>
        <v>0.88368000000000002</v>
      </c>
      <c r="D10" s="48">
        <f>Summary_Stage5!D16</f>
        <v>0.88212999999999997</v>
      </c>
      <c r="E10" s="48">
        <f>Summary_Stage5!E16</f>
        <v>0.87973000000000001</v>
      </c>
      <c r="F10" s="48">
        <f>Summary_Stage5!F16</f>
        <v>0.88261999999999996</v>
      </c>
      <c r="G10" s="48">
        <f>Summary_Stage5!G16</f>
        <v>0.87866999999999995</v>
      </c>
      <c r="H10" s="48">
        <f>Summary_Stage5!H16</f>
        <v>0.88043000000000005</v>
      </c>
      <c r="I10" s="48">
        <f>Summary_Stage5!I16</f>
        <v>0.88075000000000003</v>
      </c>
      <c r="J10" s="48">
        <f>Summary_Stage5!J16</f>
        <v>0.87905</v>
      </c>
      <c r="K10" s="48">
        <f>Summary_Stage5!K16</f>
        <v>0.87741999999999998</v>
      </c>
      <c r="L10" s="48">
        <f>Summary_Stage5!L16</f>
        <v>0.87572000000000005</v>
      </c>
      <c r="M10" s="48">
        <f>Summary_Stage5!M16</f>
        <v>0.87519999999999998</v>
      </c>
      <c r="N10" s="48">
        <f>Summary_Stage5!N16</f>
        <v>0.88056999999999996</v>
      </c>
      <c r="O10" s="33">
        <f t="shared" si="0"/>
        <v>0.8789933333333334</v>
      </c>
      <c r="P10" s="34">
        <f t="shared" si="1"/>
        <v>0.88033499999999998</v>
      </c>
    </row>
    <row r="11" spans="2:19" x14ac:dyDescent="0.2">
      <c r="B11" s="26" t="s">
        <v>116</v>
      </c>
      <c r="C11" s="48">
        <f>Summary_Stage6!C16</f>
        <v>0.45078000000000001</v>
      </c>
      <c r="D11" s="48">
        <f>Summary_Stage6!D16</f>
        <v>0.44972000000000001</v>
      </c>
      <c r="E11" s="48">
        <f>Summary_Stage6!E16</f>
        <v>0.44640000000000002</v>
      </c>
      <c r="F11" s="48">
        <f>Summary_Stage6!F16</f>
        <v>0.44723000000000002</v>
      </c>
      <c r="G11" s="48">
        <f>Summary_Stage6!G16</f>
        <v>0.44447999999999999</v>
      </c>
      <c r="H11" s="48">
        <f>Summary_Stage6!H16</f>
        <v>0.44592999999999999</v>
      </c>
      <c r="I11" s="48">
        <f>Summary_Stage6!I16</f>
        <v>0.44407000000000002</v>
      </c>
      <c r="J11" s="48">
        <f>Summary_Stage6!J16</f>
        <v>0.44485000000000002</v>
      </c>
      <c r="K11" s="48">
        <f>Summary_Stage6!K16</f>
        <v>0.44536999999999999</v>
      </c>
      <c r="L11" s="48">
        <f>Summary_Stage6!L16</f>
        <v>0.44374999999999998</v>
      </c>
      <c r="M11" s="48">
        <f>Summary_Stage6!M16</f>
        <v>0.44107000000000002</v>
      </c>
      <c r="N11" s="48">
        <f>Summary_Stage6!N16</f>
        <v>0.44269999999999998</v>
      </c>
      <c r="O11" s="33">
        <f t="shared" si="0"/>
        <v>0.44515666666666664</v>
      </c>
      <c r="P11" s="34">
        <f t="shared" si="1"/>
        <v>0.44590166666666664</v>
      </c>
    </row>
    <row r="12" spans="2:19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5"/>
      <c r="P12" s="36"/>
    </row>
    <row r="13" spans="2:19" ht="15" x14ac:dyDescent="0.25">
      <c r="B13" s="26" t="s">
        <v>117</v>
      </c>
      <c r="C13" s="37">
        <f>0.01*Summary_Stage1!C18</f>
        <v>3.3448364195620662E-4</v>
      </c>
      <c r="D13" s="37">
        <f>0.01*Summary_Stage1!D18</f>
        <v>3.1904147158241569E-4</v>
      </c>
      <c r="E13" s="37">
        <f>0.01*Summary_Stage1!E18</f>
        <v>5.6965061033058847E-4</v>
      </c>
      <c r="F13" s="37">
        <f>0.01*Summary_Stage1!F18</f>
        <v>2.0502495354748665E-4</v>
      </c>
      <c r="G13" s="37">
        <f>0.01*Summary_Stage1!G18</f>
        <v>3.966769518360021E-4</v>
      </c>
      <c r="H13" s="37">
        <f>0.01*Summary_Stage1!H18</f>
        <v>2.6518518251675662E-4</v>
      </c>
      <c r="I13" s="37">
        <f>0.01*Summary_Stage1!I18</f>
        <v>2.7204367438143874E-4</v>
      </c>
      <c r="J13" s="37">
        <f>0.01*Summary_Stage1!J18</f>
        <v>3.1897344084712905E-4</v>
      </c>
      <c r="K13" s="37">
        <f>0.01*Summary_Stage1!K18</f>
        <v>2.0509778656828509E-4</v>
      </c>
      <c r="L13" s="37">
        <f>0.01*Summary_Stage1!L18</f>
        <v>3.9338917438893879E-4</v>
      </c>
      <c r="M13" s="37">
        <f>0.01*Summary_Stage1!M18</f>
        <v>3.5650623885923966E-4</v>
      </c>
      <c r="N13" s="37">
        <f>0.01*Summary_Stage1!N18</f>
        <v>3.1926845043243164E-4</v>
      </c>
      <c r="O13" s="50">
        <f>AVERAGE(D13,E13,H13,I13,L13,M13)</f>
        <v>3.6263605867656296E-4</v>
      </c>
      <c r="P13" s="49">
        <f>AVERAGE(C13,F13,G13,J13,K13,N13)</f>
        <v>2.9658753753125693E-4</v>
      </c>
      <c r="S13" s="38"/>
    </row>
    <row r="14" spans="2:19" ht="15" x14ac:dyDescent="0.25">
      <c r="B14" s="26" t="s">
        <v>118</v>
      </c>
      <c r="C14" s="37">
        <f>0.01*Summary_Stage2!C18</f>
        <v>6.5175432794842259E-4</v>
      </c>
      <c r="D14" s="37">
        <f>0.01*Summary_Stage2!D18</f>
        <v>3.6375600685300885E-4</v>
      </c>
      <c r="E14" s="37">
        <f>0.01*Summary_Stage2!E18</f>
        <v>5.3721818664619861E-4</v>
      </c>
      <c r="F14" s="37">
        <f>0.01*Summary_Stage2!F18</f>
        <v>4.6831653725173668E-4</v>
      </c>
      <c r="G14" s="37">
        <f>0.01*Summary_Stage2!G18</f>
        <v>4.8184448462460004E-4</v>
      </c>
      <c r="H14" s="37">
        <f>0.01*Summary_Stage2!H18</f>
        <v>3.9423029647636903E-4</v>
      </c>
      <c r="I14" s="37">
        <f>0.01*Summary_Stage2!I18</f>
        <v>3.0686797998355177E-4</v>
      </c>
      <c r="J14" s="37">
        <f>0.01*Summary_Stage2!J18</f>
        <v>8.0233604655177433E-4</v>
      </c>
      <c r="K14" s="37">
        <f>0.01*Summary_Stage2!K18</f>
        <v>3.7625211747779728E-4</v>
      </c>
      <c r="L14" s="37">
        <f>0.01*Summary_Stage2!L18</f>
        <v>3.6407866160806482E-4</v>
      </c>
      <c r="M14" s="37">
        <f>0.01*Summary_Stage2!M18</f>
        <v>2.5444850049494687E-4</v>
      </c>
      <c r="N14" s="37">
        <f>0.01*Summary_Stage2!N18</f>
        <v>3.7645711062932923E-4</v>
      </c>
      <c r="O14" s="50">
        <f t="shared" ref="O14:O18" si="2">AVERAGE(D14,E14,H14,I14,L14,M14)</f>
        <v>3.700999386770233E-4</v>
      </c>
      <c r="P14" s="49">
        <f t="shared" ref="P14:P18" si="3">AVERAGE(C14,F14,G14,J14,K14,N14)</f>
        <v>5.2616010408061003E-4</v>
      </c>
      <c r="S14" s="38"/>
    </row>
    <row r="15" spans="2:19" ht="15" x14ac:dyDescent="0.25">
      <c r="B15" s="26" t="s">
        <v>119</v>
      </c>
      <c r="C15" s="37">
        <f>0.01*Summary_Stage3!C18</f>
        <v>2.4008953634833383E-4</v>
      </c>
      <c r="D15" s="37">
        <f>0.01*Summary_Stage3!D18</f>
        <v>3.9112611115961927E-4</v>
      </c>
      <c r="E15" s="37">
        <f>0.01*Summary_Stage3!E18</f>
        <v>1.7510068289274119E-4</v>
      </c>
      <c r="F15" s="37">
        <f>0.01*Summary_Stage3!F18</f>
        <v>1.6490171084443273E-4</v>
      </c>
      <c r="G15" s="37">
        <f>0.01*Summary_Stage3!G18</f>
        <v>2.6681663434965561E-4</v>
      </c>
      <c r="H15" s="37">
        <f>0.01*Summary_Stage3!H18</f>
        <v>4.7012442261432969E-4</v>
      </c>
      <c r="I15" s="37">
        <f>0.01*Summary_Stage3!I18</f>
        <v>1.7485574401117151E-4</v>
      </c>
      <c r="J15" s="37">
        <f>0.01*Summary_Stage3!J18</f>
        <v>2.0130762524043312E-4</v>
      </c>
      <c r="K15" s="37">
        <f>0.01*Summary_Stage3!K18</f>
        <v>3.1318566119614401E-4</v>
      </c>
      <c r="L15" s="37">
        <f>0.01*Summary_Stage3!L18</f>
        <v>1.6452187233142828E-4</v>
      </c>
      <c r="M15" s="37">
        <f>0.01*Summary_Stage3!M18</f>
        <v>2.0172965380487845E-4</v>
      </c>
      <c r="N15" s="37">
        <f>0.01*Summary_Stage3!N18</f>
        <v>4.3574018409135408E-4</v>
      </c>
      <c r="O15" s="50">
        <f t="shared" si="2"/>
        <v>2.629097478023614E-4</v>
      </c>
      <c r="P15" s="49">
        <f t="shared" si="3"/>
        <v>2.703402253450589E-4</v>
      </c>
      <c r="S15" s="38"/>
    </row>
    <row r="16" spans="2:19" ht="15" x14ac:dyDescent="0.25">
      <c r="B16" s="26" t="s">
        <v>120</v>
      </c>
      <c r="C16" s="37">
        <f>0.01*Summary_Stage4!C18</f>
        <v>2.1380833685551211E-3</v>
      </c>
      <c r="D16" s="37">
        <f>0.01*Summary_Stage4!D18</f>
        <v>1.1093368915394127E-3</v>
      </c>
      <c r="E16" s="37">
        <f>0.01*Summary_Stage4!E18</f>
        <v>1.5345059361528326E-3</v>
      </c>
      <c r="F16" s="37">
        <f>0.01*Summary_Stage4!F18</f>
        <v>6.427481195518226E-4</v>
      </c>
      <c r="G16" s="37">
        <f>0.01*Summary_Stage4!G18</f>
        <v>6.2785238954968334E-4</v>
      </c>
      <c r="H16" s="37">
        <f>0.01*Summary_Stage4!H18</f>
        <v>1.7443450428937727E-3</v>
      </c>
      <c r="I16" s="37">
        <f>0.01*Summary_Stage4!I18</f>
        <v>3.893560751512241E-4</v>
      </c>
      <c r="J16" s="37">
        <f>0.01*Summary_Stage4!J18</f>
        <v>9.2241015621608675E-4</v>
      </c>
      <c r="K16" s="37">
        <f>0.01*Summary_Stage4!K18</f>
        <v>6.0600816083865414E-4</v>
      </c>
      <c r="L16" s="37">
        <f>0.01*Summary_Stage4!L18</f>
        <v>9.5579281117208286E-4</v>
      </c>
      <c r="M16" s="37">
        <f>0.01*Summary_Stage4!M18</f>
        <v>1.3220302992106613E-3</v>
      </c>
      <c r="N16" s="37">
        <f>0.01*Summary_Stage4!N18</f>
        <v>7.9452907506738165E-4</v>
      </c>
      <c r="O16" s="50">
        <f t="shared" si="2"/>
        <v>1.1758945093533312E-3</v>
      </c>
      <c r="P16" s="49">
        <f t="shared" si="3"/>
        <v>9.5527187829645829E-4</v>
      </c>
      <c r="S16" s="38"/>
    </row>
    <row r="17" spans="2:19" ht="15" x14ac:dyDescent="0.25">
      <c r="B17" s="26" t="s">
        <v>121</v>
      </c>
      <c r="C17" s="37">
        <f>0.01*Summary_Stage5!C18</f>
        <v>2.7699295853319044E-3</v>
      </c>
      <c r="D17" s="37">
        <f>0.01*Summary_Stage5!D18</f>
        <v>2.8862195600691384E-3</v>
      </c>
      <c r="E17" s="37">
        <f>0.01*Summary_Stage5!E18</f>
        <v>2.1282812787231974E-3</v>
      </c>
      <c r="F17" s="37">
        <f>0.01*Summary_Stage5!F18</f>
        <v>2.7778810675713971E-3</v>
      </c>
      <c r="G17" s="37">
        <f>0.01*Summary_Stage5!G18</f>
        <v>4.5795987586790474E-3</v>
      </c>
      <c r="H17" s="37">
        <f>0.01*Summary_Stage5!H18</f>
        <v>1.8085966951748727E-3</v>
      </c>
      <c r="I17" s="37">
        <f>0.01*Summary_Stage5!I18</f>
        <v>1.5878638808438652E-3</v>
      </c>
      <c r="J17" s="37">
        <f>0.01*Summary_Stage5!J18</f>
        <v>2.0620974597418654E-3</v>
      </c>
      <c r="K17" s="37">
        <f>0.01*Summary_Stage5!K18</f>
        <v>1.7710305790691958E-3</v>
      </c>
      <c r="L17" s="37">
        <f>0.01*Summary_Stage5!L18</f>
        <v>1.353411798106026E-3</v>
      </c>
      <c r="M17" s="37">
        <f>0.01*Summary_Stage5!M18</f>
        <v>5.8748399377923002E-3</v>
      </c>
      <c r="N17" s="37">
        <f>0.01*Summary_Stage5!N18</f>
        <v>2.1453720984218167E-3</v>
      </c>
      <c r="O17" s="50">
        <f t="shared" si="2"/>
        <v>2.6065355251182337E-3</v>
      </c>
      <c r="P17" s="49">
        <f t="shared" si="3"/>
        <v>2.6843182581358705E-3</v>
      </c>
      <c r="S17" s="38"/>
    </row>
    <row r="18" spans="2:19" ht="15" x14ac:dyDescent="0.25">
      <c r="B18" s="26" t="s">
        <v>122</v>
      </c>
      <c r="C18" s="37">
        <f>0.01*Summary_Stage6!C18</f>
        <v>2.5403941887841902E-3</v>
      </c>
      <c r="D18" s="37">
        <f>0.01*Summary_Stage6!D18</f>
        <v>1.7434008548043462E-3</v>
      </c>
      <c r="E18" s="37">
        <f>0.01*Summary_Stage6!E18</f>
        <v>1.5248340693445593E-3</v>
      </c>
      <c r="F18" s="37">
        <f>0.01*Summary_Stage6!F18</f>
        <v>1.5419479064148292E-3</v>
      </c>
      <c r="G18" s="37">
        <f>0.01*Summary_Stage6!G18</f>
        <v>6.5485695631496428E-4</v>
      </c>
      <c r="H18" s="37">
        <f>0.01*Summary_Stage6!H18</f>
        <v>1.2395909635874573E-3</v>
      </c>
      <c r="I18" s="37">
        <f>0.01*Summary_Stage6!I18</f>
        <v>1.8690596224301965E-3</v>
      </c>
      <c r="J18" s="37">
        <f>0.01*Summary_Stage6!J18</f>
        <v>1.1590205161483755E-3</v>
      </c>
      <c r="K18" s="37">
        <f>0.01*Summary_Stage6!K18</f>
        <v>1.2811252642839185E-3</v>
      </c>
      <c r="L18" s="37">
        <f>0.01*Summary_Stage6!L18</f>
        <v>1.2731230990931811E-3</v>
      </c>
      <c r="M18" s="37">
        <f>0.01*Summary_Stage6!M18</f>
        <v>7.0084253410234961E-4</v>
      </c>
      <c r="N18" s="37">
        <f>0.01*Summary_Stage6!N18</f>
        <v>3.0277794236703748E-3</v>
      </c>
      <c r="O18" s="50">
        <f t="shared" si="2"/>
        <v>1.3918085238936815E-3</v>
      </c>
      <c r="P18" s="49">
        <f t="shared" si="3"/>
        <v>1.7008540426027754E-3</v>
      </c>
      <c r="S18" s="38"/>
    </row>
    <row r="19" spans="2:19" x14ac:dyDescent="0.2"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5"/>
      <c r="P19" s="36"/>
    </row>
    <row r="20" spans="2:19" x14ac:dyDescent="0.2">
      <c r="B20" s="26" t="s">
        <v>123</v>
      </c>
      <c r="C20" s="47">
        <f>Summary_Stage1!C20</f>
        <v>0.92974819499999994</v>
      </c>
      <c r="D20" s="47">
        <f>Summary_Stage1!D20</f>
        <v>0.92793401999999992</v>
      </c>
      <c r="E20" s="47">
        <f>Summary_Stage1!E20</f>
        <v>0.92565805499999976</v>
      </c>
      <c r="F20" s="47">
        <f>Summary_Stage1!F20</f>
        <v>0.92885759999999995</v>
      </c>
      <c r="G20" s="47">
        <f>Summary_Stage1!G20</f>
        <v>0.92968222499999986</v>
      </c>
      <c r="H20" s="47">
        <f>Summary_Stage1!H20</f>
        <v>0.92710939499999989</v>
      </c>
      <c r="I20" s="47">
        <f>Summary_Stage1!I20</f>
        <v>0.92605387499999992</v>
      </c>
      <c r="J20" s="47">
        <f>Summary_Stage1!J20</f>
        <v>0.92813192999999994</v>
      </c>
      <c r="K20" s="47">
        <f>Summary_Stage1!K20</f>
        <v>0.92852774999999976</v>
      </c>
      <c r="L20" s="47">
        <f>Summary_Stage1!L20</f>
        <v>0.92697745499999984</v>
      </c>
      <c r="M20" s="47">
        <f>Summary_Stage1!M20</f>
        <v>0.92522924999999989</v>
      </c>
      <c r="N20" s="47">
        <f>Summary_Stage1!N20</f>
        <v>0.92727431999999976</v>
      </c>
      <c r="O20" s="33">
        <f>AVERAGE(D20,E20,H20,I20,L20,M20)</f>
        <v>0.92649367499999979</v>
      </c>
      <c r="P20" s="34">
        <f>AVERAGE(C20,F20,G20,J20,K20,N20)</f>
        <v>0.92870366999999987</v>
      </c>
    </row>
    <row r="21" spans="2:19" x14ac:dyDescent="0.2">
      <c r="B21" s="26" t="s">
        <v>124</v>
      </c>
      <c r="C21" s="47">
        <f>Summary_Stage2!C20</f>
        <v>0.10337059199999998</v>
      </c>
      <c r="D21" s="47">
        <f>Summary_Stage2!D20</f>
        <v>0.1032228192</v>
      </c>
      <c r="E21" s="47">
        <f>Summary_Stage2!E20</f>
        <v>0.1029765312</v>
      </c>
      <c r="F21" s="47">
        <f>Summary_Stage2!F20</f>
        <v>0.1032544848</v>
      </c>
      <c r="G21" s="47">
        <f>Summary_Stage2!G20</f>
        <v>0.10326503999999999</v>
      </c>
      <c r="H21" s="47">
        <f>Summary_Stage2!H20</f>
        <v>0.103053936</v>
      </c>
      <c r="I21" s="47">
        <f>Summary_Stage2!I20</f>
        <v>0.1029061632</v>
      </c>
      <c r="J21" s="47">
        <f>Summary_Stage2!J20</f>
        <v>0.10336003679999999</v>
      </c>
      <c r="K21" s="47">
        <f>Summary_Stage2!K20</f>
        <v>0.1033811472</v>
      </c>
      <c r="L21" s="47">
        <f>Summary_Stage2!L20</f>
        <v>0.10313134079999998</v>
      </c>
      <c r="M21" s="47">
        <f>Summary_Stage2!M20</f>
        <v>0.10306449120000001</v>
      </c>
      <c r="N21" s="47">
        <f>Summary_Stage2!N20</f>
        <v>0.10332485279999999</v>
      </c>
      <c r="O21" s="33">
        <f t="shared" ref="O21:O26" si="4">AVERAGE(D21,E21,H21,I21,L21,M21)</f>
        <v>0.10305921360000002</v>
      </c>
      <c r="P21" s="34">
        <f t="shared" ref="P21:P26" si="5">AVERAGE(C21,F21,G21,J21,K21,N21)</f>
        <v>0.1033260256</v>
      </c>
      <c r="S21" s="39"/>
    </row>
    <row r="22" spans="2:19" x14ac:dyDescent="0.2">
      <c r="B22" s="26" t="s">
        <v>125</v>
      </c>
      <c r="C22" s="47">
        <f>Summary_Stage3!C20</f>
        <v>0.73156400899999985</v>
      </c>
      <c r="D22" s="47">
        <f>Summary_Stage3!D20</f>
        <v>0.7306183074999999</v>
      </c>
      <c r="E22" s="47">
        <f>Summary_Stage3!E20</f>
        <v>0.72985152249999996</v>
      </c>
      <c r="F22" s="47">
        <f>Summary_Stage3!F20</f>
        <v>0.7306694265</v>
      </c>
      <c r="G22" s="47">
        <f>Summary_Stage3!G20</f>
        <v>0.73164068749999989</v>
      </c>
      <c r="H22" s="47">
        <f>Summary_Stage3!H20</f>
        <v>0.73054162899999997</v>
      </c>
      <c r="I22" s="47">
        <f>Summary_Stage3!I20</f>
        <v>0.73087390249999984</v>
      </c>
      <c r="J22" s="47">
        <f>Summary_Stage3!J20</f>
        <v>0.73304645999999996</v>
      </c>
      <c r="K22" s="47">
        <f>Summary_Stage3!K20</f>
        <v>0.73248415099999986</v>
      </c>
      <c r="L22" s="47">
        <f>Summary_Stage3!L20</f>
        <v>0.73235635349999995</v>
      </c>
      <c r="M22" s="47">
        <f>Summary_Stage3!M20</f>
        <v>0.73151288999999986</v>
      </c>
      <c r="N22" s="47">
        <f>Summary_Stage3!N20</f>
        <v>0.7315895684999999</v>
      </c>
      <c r="O22" s="33">
        <f t="shared" si="4"/>
        <v>0.73095910083333315</v>
      </c>
      <c r="P22" s="34">
        <f t="shared" si="5"/>
        <v>0.73183238374999993</v>
      </c>
      <c r="S22" s="39"/>
    </row>
    <row r="23" spans="2:19" x14ac:dyDescent="0.2">
      <c r="B23" s="26" t="s">
        <v>126</v>
      </c>
      <c r="C23" s="47">
        <f>Summary_Stage4!C20</f>
        <v>9.120035999999998E-2</v>
      </c>
      <c r="D23" s="47">
        <f>Summary_Stage4!D20</f>
        <v>9.0641471999999987E-2</v>
      </c>
      <c r="E23" s="47">
        <f>Summary_Stage4!E20</f>
        <v>9.0044477999999997E-2</v>
      </c>
      <c r="F23" s="47">
        <f>Summary_Stage4!F20</f>
        <v>9.0381081000000002E-2</v>
      </c>
      <c r="G23" s="47">
        <f>Summary_Stage4!G20</f>
        <v>9.0034316399999995E-2</v>
      </c>
      <c r="H23" s="47">
        <f>Summary_Stage4!H20</f>
        <v>8.9743440600000002E-2</v>
      </c>
      <c r="I23" s="47">
        <f>Summary_Stage4!I20</f>
        <v>8.9672309399999983E-2</v>
      </c>
      <c r="J23" s="47">
        <f>Summary_Stage4!J20</f>
        <v>8.9860299000000005E-2</v>
      </c>
      <c r="K23" s="47">
        <f>Summary_Stage4!K20</f>
        <v>9.0355677000000009E-2</v>
      </c>
      <c r="L23" s="47">
        <f>Summary_Stage4!L20</f>
        <v>8.9615150399999996E-2</v>
      </c>
      <c r="M23" s="47">
        <f>Summary_Stage4!M20</f>
        <v>8.9387784599999992E-2</v>
      </c>
      <c r="N23" s="47">
        <f>Summary_Stage4!N20</f>
        <v>8.9686281599999987E-2</v>
      </c>
      <c r="O23" s="33">
        <f t="shared" si="4"/>
        <v>8.9850772499999995E-2</v>
      </c>
      <c r="P23" s="34">
        <f t="shared" si="5"/>
        <v>9.0253002500000012E-2</v>
      </c>
      <c r="S23" s="39"/>
    </row>
    <row r="24" spans="2:19" x14ac:dyDescent="0.2">
      <c r="B24" s="26" t="s">
        <v>127</v>
      </c>
      <c r="C24" s="47">
        <f>Summary_Stage5!C20</f>
        <v>7.0959503999999994E-3</v>
      </c>
      <c r="D24" s="47">
        <f>Summary_Stage5!D20</f>
        <v>7.0835038999999995E-3</v>
      </c>
      <c r="E24" s="47">
        <f>Summary_Stage5!E20</f>
        <v>7.0642318999999997E-3</v>
      </c>
      <c r="F24" s="47">
        <f>Summary_Stage5!F20</f>
        <v>7.0874385999999982E-3</v>
      </c>
      <c r="G24" s="47">
        <f>Summary_Stage5!G20</f>
        <v>7.0557200999999993E-3</v>
      </c>
      <c r="H24" s="47">
        <f>Summary_Stage5!H20</f>
        <v>7.0698529000000005E-3</v>
      </c>
      <c r="I24" s="47">
        <f>Summary_Stage5!I20</f>
        <v>7.0724224999999998E-3</v>
      </c>
      <c r="J24" s="47">
        <f>Summary_Stage5!J20</f>
        <v>7.058771499999999E-3</v>
      </c>
      <c r="K24" s="47">
        <f>Summary_Stage5!K20</f>
        <v>7.0456825999999995E-3</v>
      </c>
      <c r="L24" s="47">
        <f>Summary_Stage5!L20</f>
        <v>7.0320316000000004E-3</v>
      </c>
      <c r="M24" s="47">
        <f>Summary_Stage5!M20</f>
        <v>7.0278559999999999E-3</v>
      </c>
      <c r="N24" s="47">
        <f>Summary_Stage5!N20</f>
        <v>7.0709770999999996E-3</v>
      </c>
      <c r="O24" s="33">
        <f t="shared" si="4"/>
        <v>7.0583164666666665E-3</v>
      </c>
      <c r="P24" s="34">
        <f t="shared" si="5"/>
        <v>7.0690900499999999E-3</v>
      </c>
      <c r="S24" s="39"/>
    </row>
    <row r="25" spans="2:19" x14ac:dyDescent="0.2">
      <c r="B25" s="26" t="s">
        <v>128</v>
      </c>
      <c r="C25" s="47">
        <f>Summary_Stage6!C20</f>
        <v>0.11281220280000001</v>
      </c>
      <c r="D25" s="47">
        <f>Summary_Stage6!D20</f>
        <v>0.11254692719999999</v>
      </c>
      <c r="E25" s="47">
        <f>Summary_Stage6!E20</f>
        <v>0.111716064</v>
      </c>
      <c r="F25" s="47">
        <f>Summary_Stage6!F20</f>
        <v>0.11192377980000001</v>
      </c>
      <c r="G25" s="47">
        <f>Summary_Stage6!G20</f>
        <v>0.11123556479999999</v>
      </c>
      <c r="H25" s="47">
        <f>Summary_Stage6!H20</f>
        <v>0.1115984418</v>
      </c>
      <c r="I25" s="47">
        <f>Summary_Stage6!I20</f>
        <v>0.11113295820000001</v>
      </c>
      <c r="J25" s="47">
        <f>Summary_Stage6!J20</f>
        <v>0.11132816099999999</v>
      </c>
      <c r="K25" s="47">
        <f>Summary_Stage6!K20</f>
        <v>0.1114582962</v>
      </c>
      <c r="L25" s="47">
        <f>Summary_Stage6!L20</f>
        <v>0.111052875</v>
      </c>
      <c r="M25" s="47">
        <f>Summary_Stage6!M20</f>
        <v>0.1103821782</v>
      </c>
      <c r="N25" s="47">
        <f>Summary_Stage6!N20</f>
        <v>0.11079010199999999</v>
      </c>
      <c r="O25" s="33">
        <f t="shared" si="4"/>
        <v>0.11140490739999999</v>
      </c>
      <c r="P25" s="34">
        <f t="shared" si="5"/>
        <v>0.1115913511</v>
      </c>
      <c r="S25" s="39"/>
    </row>
    <row r="26" spans="2:19" ht="15" x14ac:dyDescent="0.25">
      <c r="B26" s="26" t="s">
        <v>129</v>
      </c>
      <c r="C26" s="40">
        <f>SUM(C20:C25)</f>
        <v>1.9757913091999999</v>
      </c>
      <c r="D26" s="40">
        <f t="shared" ref="D26:N26" si="6">SUM(D20:D25)</f>
        <v>1.9720470497999996</v>
      </c>
      <c r="E26" s="40">
        <f t="shared" si="6"/>
        <v>1.9673108825999996</v>
      </c>
      <c r="F26" s="40">
        <f t="shared" si="6"/>
        <v>1.9721738107000002</v>
      </c>
      <c r="G26" s="40">
        <f t="shared" si="6"/>
        <v>1.9729135537999998</v>
      </c>
      <c r="H26" s="40">
        <f t="shared" si="6"/>
        <v>1.9691166952999997</v>
      </c>
      <c r="I26" s="40">
        <f t="shared" si="6"/>
        <v>1.9677116307999998</v>
      </c>
      <c r="J26" s="40">
        <f t="shared" si="6"/>
        <v>1.9727856582999999</v>
      </c>
      <c r="K26" s="40">
        <f t="shared" si="6"/>
        <v>1.9732527039999996</v>
      </c>
      <c r="L26" s="40">
        <f t="shared" si="6"/>
        <v>1.9701652062999999</v>
      </c>
      <c r="M26" s="40">
        <f t="shared" si="6"/>
        <v>1.9666044499999999</v>
      </c>
      <c r="N26" s="40">
        <f t="shared" si="6"/>
        <v>1.9697361019999995</v>
      </c>
      <c r="O26" s="33">
        <f t="shared" si="4"/>
        <v>1.9688259857999997</v>
      </c>
      <c r="P26" s="34">
        <f t="shared" si="5"/>
        <v>1.9727755229999999</v>
      </c>
      <c r="Q26" s="41"/>
      <c r="S26" s="39"/>
    </row>
    <row r="27" spans="2:19" x14ac:dyDescent="0.2">
      <c r="B27" s="2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35"/>
      <c r="P27" s="36"/>
      <c r="S27" s="43"/>
    </row>
    <row r="28" spans="2:19" x14ac:dyDescent="0.2">
      <c r="B28" s="26" t="s">
        <v>130</v>
      </c>
      <c r="C28" s="47">
        <f>Summary_Stage1!C21</f>
        <v>3.09916065</v>
      </c>
      <c r="D28" s="47">
        <f>Summary_Stage1!D21</f>
        <v>3.0931134</v>
      </c>
      <c r="E28" s="47">
        <f>Summary_Stage1!E21</f>
        <v>3.0855268499999995</v>
      </c>
      <c r="F28" s="47">
        <f>Summary_Stage1!F21</f>
        <v>3.0961919999999998</v>
      </c>
      <c r="G28" s="47">
        <f>Summary_Stage1!G21</f>
        <v>3.0989407499999997</v>
      </c>
      <c r="H28" s="47">
        <f>Summary_Stage1!H21</f>
        <v>3.0903646499999997</v>
      </c>
      <c r="I28" s="47">
        <f>Summary_Stage1!I21</f>
        <v>3.0868462499999998</v>
      </c>
      <c r="J28" s="47">
        <f>Summary_Stage1!J21</f>
        <v>3.0937730999999999</v>
      </c>
      <c r="K28" s="47">
        <f>Summary_Stage1!K21</f>
        <v>3.0950924999999994</v>
      </c>
      <c r="L28" s="47">
        <f>Summary_Stage1!L21</f>
        <v>3.0899248499999996</v>
      </c>
      <c r="M28" s="47">
        <f>Summary_Stage1!M21</f>
        <v>3.0840974999999999</v>
      </c>
      <c r="N28" s="47">
        <f>Summary_Stage1!N21</f>
        <v>3.0909143999999995</v>
      </c>
      <c r="O28" s="33">
        <f>AVERAGE(D28,E28,H28,I28,L28,M28)</f>
        <v>3.0883122499999995</v>
      </c>
      <c r="P28" s="34">
        <f>AVERAGE(C28,F28,G28,J28,K28,N28)</f>
        <v>3.0956788999999998</v>
      </c>
    </row>
    <row r="29" spans="2:19" x14ac:dyDescent="0.2">
      <c r="B29" s="26" t="s">
        <v>131</v>
      </c>
      <c r="C29" s="47">
        <f>Summary_Stage2!C21</f>
        <v>3.2303309999999996</v>
      </c>
      <c r="D29" s="47">
        <f>Summary_Stage2!D21</f>
        <v>3.2257130999999997</v>
      </c>
      <c r="E29" s="47">
        <f>Summary_Stage2!E21</f>
        <v>3.2180165999999999</v>
      </c>
      <c r="F29" s="47">
        <f>Summary_Stage2!F21</f>
        <v>3.22670265</v>
      </c>
      <c r="G29" s="47">
        <f>Summary_Stage2!G21</f>
        <v>3.2270324999999995</v>
      </c>
      <c r="H29" s="47">
        <f>Summary_Stage2!H21</f>
        <v>3.2204354999999998</v>
      </c>
      <c r="I29" s="47">
        <f>Summary_Stage2!I21</f>
        <v>3.2158175999999998</v>
      </c>
      <c r="J29" s="47">
        <f>Summary_Stage2!J21</f>
        <v>3.2300011499999997</v>
      </c>
      <c r="K29" s="47">
        <f>Summary_Stage2!K21</f>
        <v>3.2306608499999996</v>
      </c>
      <c r="L29" s="47">
        <f>Summary_Stage2!L21</f>
        <v>3.2228543999999997</v>
      </c>
      <c r="M29" s="47">
        <f>Summary_Stage2!M21</f>
        <v>3.2207653500000002</v>
      </c>
      <c r="N29" s="47">
        <f>Summary_Stage2!N21</f>
        <v>3.2289016499999996</v>
      </c>
      <c r="O29" s="33">
        <f t="shared" ref="O29:O34" si="7">AVERAGE(D29,E29,H29,I29,L29,M29)</f>
        <v>3.2206004250000002</v>
      </c>
      <c r="P29" s="34">
        <f t="shared" ref="P29:P34" si="8">AVERAGE(C29,F29,G29,J29,K29,N29)</f>
        <v>3.2289382999999998</v>
      </c>
    </row>
    <row r="30" spans="2:19" x14ac:dyDescent="0.2">
      <c r="B30" s="26" t="s">
        <v>132</v>
      </c>
      <c r="C30" s="47">
        <f>Summary_Stage3!C21</f>
        <v>2.3598838999999994</v>
      </c>
      <c r="D30" s="47">
        <f>Summary_Stage3!D21</f>
        <v>2.3568332499999998</v>
      </c>
      <c r="E30" s="47">
        <f>Summary_Stage3!E21</f>
        <v>2.35435975</v>
      </c>
      <c r="F30" s="47">
        <f>Summary_Stage3!F21</f>
        <v>2.3569981499999999</v>
      </c>
      <c r="G30" s="47">
        <f>Summary_Stage3!G21</f>
        <v>2.3601312499999998</v>
      </c>
      <c r="H30" s="47">
        <f>Summary_Stage3!H21</f>
        <v>2.3565858999999998</v>
      </c>
      <c r="I30" s="47">
        <f>Summary_Stage3!I21</f>
        <v>2.3576577499999996</v>
      </c>
      <c r="J30" s="47">
        <f>Summary_Stage3!J21</f>
        <v>2.3646659999999997</v>
      </c>
      <c r="K30" s="47">
        <f>Summary_Stage3!K21</f>
        <v>2.3628520999999996</v>
      </c>
      <c r="L30" s="47">
        <f>Summary_Stage3!L21</f>
        <v>2.3624398499999999</v>
      </c>
      <c r="M30" s="47">
        <f>Summary_Stage3!M21</f>
        <v>2.3597189999999997</v>
      </c>
      <c r="N30" s="47">
        <f>Summary_Stage3!N21</f>
        <v>2.3599663499999997</v>
      </c>
      <c r="O30" s="33">
        <f t="shared" si="7"/>
        <v>2.3579325833333331</v>
      </c>
      <c r="P30" s="34">
        <f t="shared" si="8"/>
        <v>2.360749625</v>
      </c>
    </row>
    <row r="31" spans="2:19" x14ac:dyDescent="0.2">
      <c r="B31" s="26" t="s">
        <v>133</v>
      </c>
      <c r="C31" s="47">
        <f>Summary_Stage4!C21</f>
        <v>0.52413999999999994</v>
      </c>
      <c r="D31" s="47">
        <f>Summary_Stage4!D21</f>
        <v>0.52092799999999995</v>
      </c>
      <c r="E31" s="47">
        <f>Summary_Stage4!E21</f>
        <v>0.51749699999999998</v>
      </c>
      <c r="F31" s="47">
        <f>Summary_Stage4!F21</f>
        <v>0.51943150000000005</v>
      </c>
      <c r="G31" s="47">
        <f>Summary_Stage4!G21</f>
        <v>0.51743859999999997</v>
      </c>
      <c r="H31" s="47">
        <f>Summary_Stage4!H21</f>
        <v>0.51576690000000003</v>
      </c>
      <c r="I31" s="47">
        <f>Summary_Stage4!I21</f>
        <v>0.51535809999999993</v>
      </c>
      <c r="J31" s="47">
        <f>Summary_Stage4!J21</f>
        <v>0.51643850000000002</v>
      </c>
      <c r="K31" s="47">
        <f>Summary_Stage4!K21</f>
        <v>0.51928550000000007</v>
      </c>
      <c r="L31" s="47">
        <f>Summary_Stage4!L21</f>
        <v>0.51502959999999998</v>
      </c>
      <c r="M31" s="47">
        <f>Summary_Stage4!M21</f>
        <v>0.51372289999999998</v>
      </c>
      <c r="N31" s="47">
        <f>Summary_Stage4!N21</f>
        <v>0.51543839999999996</v>
      </c>
      <c r="O31" s="33">
        <f t="shared" si="7"/>
        <v>0.51638375000000003</v>
      </c>
      <c r="P31" s="34">
        <f t="shared" si="8"/>
        <v>0.51869541666666674</v>
      </c>
    </row>
    <row r="32" spans="2:19" x14ac:dyDescent="0.2">
      <c r="B32" s="26" t="s">
        <v>134</v>
      </c>
      <c r="C32" s="47">
        <f>Summary_Stage5!C21</f>
        <v>0.64508639999999995</v>
      </c>
      <c r="D32" s="47">
        <f>Summary_Stage5!D21</f>
        <v>0.6439549</v>
      </c>
      <c r="E32" s="47">
        <f>Summary_Stage5!E21</f>
        <v>0.64220290000000002</v>
      </c>
      <c r="F32" s="47">
        <f>Summary_Stage5!F21</f>
        <v>0.6443125999999999</v>
      </c>
      <c r="G32" s="47">
        <f>Summary_Stage5!G21</f>
        <v>0.64142909999999997</v>
      </c>
      <c r="H32" s="47">
        <f>Summary_Stage5!H21</f>
        <v>0.64271390000000006</v>
      </c>
      <c r="I32" s="47">
        <f>Summary_Stage5!I21</f>
        <v>0.64294750000000001</v>
      </c>
      <c r="J32" s="47">
        <f>Summary_Stage5!J21</f>
        <v>0.64170649999999996</v>
      </c>
      <c r="K32" s="47">
        <f>Summary_Stage5!K21</f>
        <v>0.64051659999999999</v>
      </c>
      <c r="L32" s="47">
        <f>Summary_Stage5!L21</f>
        <v>0.63927560000000005</v>
      </c>
      <c r="M32" s="47">
        <f>Summary_Stage5!M21</f>
        <v>0.63889600000000002</v>
      </c>
      <c r="N32" s="47">
        <f>Summary_Stage5!N21</f>
        <v>0.6428161</v>
      </c>
      <c r="O32" s="33">
        <f t="shared" si="7"/>
        <v>0.6416651333333333</v>
      </c>
      <c r="P32" s="34">
        <f t="shared" si="8"/>
        <v>0.64264454999999998</v>
      </c>
    </row>
    <row r="33" spans="2:16" x14ac:dyDescent="0.2">
      <c r="B33" s="26" t="s">
        <v>135</v>
      </c>
      <c r="C33" s="47">
        <f>Summary_Stage6!C21</f>
        <v>0.6558849000000001</v>
      </c>
      <c r="D33" s="47">
        <f>Summary_Stage6!D21</f>
        <v>0.6543426</v>
      </c>
      <c r="E33" s="47">
        <f>Summary_Stage6!E21</f>
        <v>0.64951200000000009</v>
      </c>
      <c r="F33" s="47">
        <f>Summary_Stage6!F21</f>
        <v>0.65071965000000009</v>
      </c>
      <c r="G33" s="47">
        <f>Summary_Stage6!G21</f>
        <v>0.64671840000000003</v>
      </c>
      <c r="H33" s="47">
        <f>Summary_Stage6!H21</f>
        <v>0.64882815000000005</v>
      </c>
      <c r="I33" s="47">
        <f>Summary_Stage6!I21</f>
        <v>0.64612185000000011</v>
      </c>
      <c r="J33" s="47">
        <f>Summary_Stage6!J21</f>
        <v>0.64725675000000005</v>
      </c>
      <c r="K33" s="47">
        <f>Summary_Stage6!K21</f>
        <v>0.64801335000000004</v>
      </c>
      <c r="L33" s="47">
        <f>Summary_Stage6!L21</f>
        <v>0.64565625000000004</v>
      </c>
      <c r="M33" s="47">
        <f>Summary_Stage6!M21</f>
        <v>0.64175685000000005</v>
      </c>
      <c r="N33" s="47">
        <f>Summary_Stage6!N21</f>
        <v>0.64412849999999999</v>
      </c>
      <c r="O33" s="33">
        <f t="shared" si="7"/>
        <v>0.64770295000000011</v>
      </c>
      <c r="P33" s="34">
        <f t="shared" si="8"/>
        <v>0.64878692500000001</v>
      </c>
    </row>
    <row r="34" spans="2:16" ht="13.5" thickBot="1" x14ac:dyDescent="0.25">
      <c r="B34" s="44" t="s">
        <v>136</v>
      </c>
      <c r="C34" s="45">
        <f>SUM(C28:C33)</f>
        <v>10.514486849999999</v>
      </c>
      <c r="D34" s="45">
        <f t="shared" ref="D34:N34" si="9">SUM(D28:D33)</f>
        <v>10.494885249999999</v>
      </c>
      <c r="E34" s="45">
        <f t="shared" si="9"/>
        <v>10.467115099999999</v>
      </c>
      <c r="F34" s="45">
        <f t="shared" si="9"/>
        <v>10.494356549999999</v>
      </c>
      <c r="G34" s="45">
        <f t="shared" si="9"/>
        <v>10.491690599999998</v>
      </c>
      <c r="H34" s="45">
        <f t="shared" si="9"/>
        <v>10.474695000000001</v>
      </c>
      <c r="I34" s="45">
        <f t="shared" si="9"/>
        <v>10.46474905</v>
      </c>
      <c r="J34" s="45">
        <f t="shared" si="9"/>
        <v>10.493841999999999</v>
      </c>
      <c r="K34" s="45">
        <f t="shared" si="9"/>
        <v>10.496420899999999</v>
      </c>
      <c r="L34" s="45">
        <f t="shared" si="9"/>
        <v>10.475180549999999</v>
      </c>
      <c r="M34" s="45">
        <f t="shared" si="9"/>
        <v>10.4589576</v>
      </c>
      <c r="N34" s="45">
        <f t="shared" si="9"/>
        <v>10.4821654</v>
      </c>
      <c r="O34" s="33">
        <f t="shared" si="7"/>
        <v>10.472597091666666</v>
      </c>
      <c r="P34" s="34">
        <f t="shared" si="8"/>
        <v>10.495493716666665</v>
      </c>
    </row>
    <row r="60" spans="2:2" x14ac:dyDescent="0.2">
      <c r="B60" s="46"/>
    </row>
  </sheetData>
  <pageMargins left="0.25" right="0.25" top="0.5" bottom="0.5" header="0.5" footer="0.25"/>
  <pageSetup scale="80" orientation="landscape" r:id="rId1"/>
  <headerFooter alignWithMargins="0">
    <oddFooter>&amp;C&amp;F&amp;R&amp;D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C241-9F65-462F-9D37-155A02FB4F3C}">
  <dimension ref="A1:AC86"/>
  <sheetViews>
    <sheetView topLeftCell="A58" workbookViewId="0">
      <selection activeCell="G86" sqref="G86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2000.2</v>
      </c>
      <c r="C4" s="5">
        <v>104.98</v>
      </c>
      <c r="D4" s="4">
        <v>115</v>
      </c>
      <c r="E4" s="4">
        <v>109</v>
      </c>
      <c r="F4" s="4">
        <v>29</v>
      </c>
      <c r="G4" s="4">
        <v>22</v>
      </c>
      <c r="H4" s="5">
        <v>105.01</v>
      </c>
      <c r="I4" s="6">
        <v>6.1710000000000003</v>
      </c>
      <c r="J4" s="5">
        <v>14.39</v>
      </c>
      <c r="K4" s="5"/>
      <c r="L4" s="7">
        <v>0.28060000000000002</v>
      </c>
      <c r="N4" s="4">
        <v>113.7</v>
      </c>
      <c r="O4" s="4">
        <v>111.7</v>
      </c>
      <c r="P4" s="4">
        <v>26</v>
      </c>
      <c r="Q4" s="4">
        <v>47.1</v>
      </c>
      <c r="R4" s="4">
        <v>40.1</v>
      </c>
      <c r="S4" s="4"/>
      <c r="T4" s="4">
        <v>113</v>
      </c>
      <c r="U4" s="5">
        <v>0.05</v>
      </c>
      <c r="V4" s="4">
        <v>109.7</v>
      </c>
      <c r="W4" s="4">
        <v>403.7</v>
      </c>
      <c r="X4" s="4">
        <v>57.4</v>
      </c>
      <c r="Y4" s="4">
        <v>267.60000000000002</v>
      </c>
      <c r="Z4" s="4">
        <v>79.900000000000006</v>
      </c>
      <c r="AA4" s="4">
        <v>11.5</v>
      </c>
      <c r="AB4" s="5">
        <v>0.1</v>
      </c>
      <c r="AC4" s="4">
        <v>99.4</v>
      </c>
    </row>
    <row r="5" spans="1:29" x14ac:dyDescent="0.25">
      <c r="A5" t="s">
        <v>41</v>
      </c>
      <c r="B5" s="4">
        <v>2000.1</v>
      </c>
      <c r="C5" s="5">
        <v>105.01</v>
      </c>
      <c r="D5" s="4">
        <v>115</v>
      </c>
      <c r="E5" s="4">
        <v>109.1</v>
      </c>
      <c r="F5" s="4">
        <v>29</v>
      </c>
      <c r="G5" s="4">
        <v>22</v>
      </c>
      <c r="H5" s="5">
        <v>104.99</v>
      </c>
      <c r="I5" s="6">
        <v>6.1719999999999997</v>
      </c>
      <c r="J5" s="5">
        <v>14.39</v>
      </c>
      <c r="K5" s="5"/>
      <c r="L5" s="7">
        <v>0.28060000000000002</v>
      </c>
      <c r="N5" s="4">
        <v>113.6</v>
      </c>
      <c r="O5" s="4">
        <v>111.7</v>
      </c>
      <c r="P5" s="4">
        <v>26</v>
      </c>
      <c r="Q5" s="4">
        <v>47.1</v>
      </c>
      <c r="R5" s="4">
        <v>40.1</v>
      </c>
      <c r="S5" s="4"/>
      <c r="T5" s="4">
        <v>112.9</v>
      </c>
      <c r="U5" s="5">
        <v>0.05</v>
      </c>
      <c r="V5" s="4">
        <v>109.7</v>
      </c>
      <c r="W5" s="4">
        <v>403.7</v>
      </c>
      <c r="X5" s="4">
        <v>57.4</v>
      </c>
      <c r="Y5" s="4">
        <v>267.5</v>
      </c>
      <c r="Z5" s="4">
        <v>80.099999999999994</v>
      </c>
      <c r="AA5" s="4">
        <v>11.5</v>
      </c>
      <c r="AB5" s="5">
        <v>0.1</v>
      </c>
      <c r="AC5" s="4">
        <v>99.4</v>
      </c>
    </row>
    <row r="6" spans="1:29" x14ac:dyDescent="0.25">
      <c r="A6" t="s">
        <v>42</v>
      </c>
      <c r="B6" s="4">
        <v>2000.1</v>
      </c>
      <c r="C6" s="5">
        <v>104.98</v>
      </c>
      <c r="D6" s="4">
        <v>115</v>
      </c>
      <c r="E6" s="4">
        <v>109</v>
      </c>
      <c r="F6" s="4">
        <v>29</v>
      </c>
      <c r="G6" s="4">
        <v>22</v>
      </c>
      <c r="H6" s="5">
        <v>104.98</v>
      </c>
      <c r="I6" s="6">
        <v>6.1689999999999996</v>
      </c>
      <c r="J6" s="5">
        <v>14.39</v>
      </c>
      <c r="K6" s="5"/>
      <c r="L6" s="7">
        <v>0.28060000000000002</v>
      </c>
      <c r="N6" s="4">
        <v>113.7</v>
      </c>
      <c r="O6" s="4">
        <v>111.6</v>
      </c>
      <c r="P6" s="4">
        <v>26</v>
      </c>
      <c r="Q6" s="4">
        <v>47.1</v>
      </c>
      <c r="R6" s="4">
        <v>40</v>
      </c>
      <c r="S6" s="4"/>
      <c r="T6" s="4">
        <v>113</v>
      </c>
      <c r="U6" s="5">
        <v>0.05</v>
      </c>
      <c r="V6" s="4">
        <v>109.7</v>
      </c>
      <c r="W6" s="4">
        <v>403.7</v>
      </c>
      <c r="X6" s="4">
        <v>57.4</v>
      </c>
      <c r="Y6" s="4">
        <v>267.39999999999998</v>
      </c>
      <c r="Z6" s="4">
        <v>80.099999999999994</v>
      </c>
      <c r="AA6" s="4">
        <v>11.5</v>
      </c>
      <c r="AB6" s="5">
        <v>0.1</v>
      </c>
      <c r="AC6" s="4">
        <v>99.4</v>
      </c>
    </row>
    <row r="7" spans="1:29" x14ac:dyDescent="0.25">
      <c r="A7" t="s">
        <v>43</v>
      </c>
      <c r="B7" s="4">
        <v>1999.9</v>
      </c>
      <c r="C7" s="5">
        <v>105.01</v>
      </c>
      <c r="D7" s="4">
        <v>115</v>
      </c>
      <c r="E7" s="4">
        <v>108.9</v>
      </c>
      <c r="F7" s="4">
        <v>29</v>
      </c>
      <c r="G7" s="4">
        <v>22</v>
      </c>
      <c r="H7" s="5">
        <v>104.98</v>
      </c>
      <c r="I7" s="6">
        <v>6.1669999999999998</v>
      </c>
      <c r="J7" s="5">
        <v>14.39</v>
      </c>
      <c r="K7" s="5"/>
      <c r="L7" s="7">
        <v>0.28039999999999998</v>
      </c>
      <c r="N7" s="4">
        <v>113.6</v>
      </c>
      <c r="O7" s="4">
        <v>111.6</v>
      </c>
      <c r="P7" s="4">
        <v>26</v>
      </c>
      <c r="Q7" s="4">
        <v>47.2</v>
      </c>
      <c r="R7" s="4">
        <v>40</v>
      </c>
      <c r="S7" s="4"/>
      <c r="T7" s="4">
        <v>113</v>
      </c>
      <c r="U7" s="5">
        <v>0.05</v>
      </c>
      <c r="V7" s="4">
        <v>109.7</v>
      </c>
      <c r="W7" s="4">
        <v>403.7</v>
      </c>
      <c r="X7" s="4">
        <v>57.4</v>
      </c>
      <c r="Y7" s="4">
        <v>267.39999999999998</v>
      </c>
      <c r="Z7" s="4">
        <v>80</v>
      </c>
      <c r="AA7" s="4">
        <v>11.3</v>
      </c>
      <c r="AB7" s="5">
        <v>0.1</v>
      </c>
      <c r="AC7" s="4">
        <v>99.4</v>
      </c>
    </row>
    <row r="8" spans="1:29" x14ac:dyDescent="0.25">
      <c r="A8" t="s">
        <v>44</v>
      </c>
      <c r="B8" s="4">
        <v>2000</v>
      </c>
      <c r="C8" s="5">
        <v>104.99</v>
      </c>
      <c r="D8" s="4">
        <v>115</v>
      </c>
      <c r="E8" s="4">
        <v>109</v>
      </c>
      <c r="F8" s="4">
        <v>29</v>
      </c>
      <c r="G8" s="4">
        <v>22</v>
      </c>
      <c r="H8" s="5">
        <v>105.04</v>
      </c>
      <c r="I8" s="6">
        <v>6.1660000000000004</v>
      </c>
      <c r="J8" s="5">
        <v>14.39</v>
      </c>
      <c r="K8" s="5"/>
      <c r="L8" s="7">
        <v>0.28039999999999998</v>
      </c>
      <c r="N8" s="4">
        <v>113.6</v>
      </c>
      <c r="O8" s="4">
        <v>111.6</v>
      </c>
      <c r="P8" s="4">
        <v>26</v>
      </c>
      <c r="Q8" s="4">
        <v>47.2</v>
      </c>
      <c r="R8" s="4">
        <v>40</v>
      </c>
      <c r="S8" s="4"/>
      <c r="T8" s="4">
        <v>112.9</v>
      </c>
      <c r="U8" s="5">
        <v>0.05</v>
      </c>
      <c r="V8" s="4">
        <v>109.7</v>
      </c>
      <c r="W8" s="4">
        <v>403.7</v>
      </c>
      <c r="X8" s="4">
        <v>57.4</v>
      </c>
      <c r="Y8" s="4">
        <v>267.39999999999998</v>
      </c>
      <c r="Z8" s="4">
        <v>80</v>
      </c>
      <c r="AA8" s="4">
        <v>11.4</v>
      </c>
      <c r="AB8" s="5">
        <v>0.1</v>
      </c>
      <c r="AC8" s="4">
        <v>99.4</v>
      </c>
    </row>
    <row r="9" spans="1:29" x14ac:dyDescent="0.25">
      <c r="A9" t="s">
        <v>45</v>
      </c>
      <c r="B9" s="4">
        <v>1999.9</v>
      </c>
      <c r="C9" s="5">
        <v>105</v>
      </c>
      <c r="D9" s="4">
        <v>115</v>
      </c>
      <c r="E9" s="4">
        <v>109</v>
      </c>
      <c r="F9" s="4">
        <v>29</v>
      </c>
      <c r="G9" s="4">
        <v>22</v>
      </c>
      <c r="H9" s="5">
        <v>104.99</v>
      </c>
      <c r="I9" s="6">
        <v>6.1660000000000004</v>
      </c>
      <c r="J9" s="5">
        <v>14.39</v>
      </c>
      <c r="K9" s="5"/>
      <c r="L9" s="7">
        <v>0.28039999999999998</v>
      </c>
      <c r="N9" s="4">
        <v>113.8</v>
      </c>
      <c r="O9" s="4">
        <v>111.6</v>
      </c>
      <c r="P9" s="4">
        <v>26</v>
      </c>
      <c r="Q9" s="4">
        <v>47.2</v>
      </c>
      <c r="R9" s="4">
        <v>40.1</v>
      </c>
      <c r="S9" s="4"/>
      <c r="T9" s="4">
        <v>113.1</v>
      </c>
      <c r="U9" s="5">
        <v>0.05</v>
      </c>
      <c r="V9" s="4">
        <v>109.7</v>
      </c>
      <c r="W9" s="4">
        <v>403.7</v>
      </c>
      <c r="X9" s="4">
        <v>57.4</v>
      </c>
      <c r="Y9" s="4">
        <v>267.2</v>
      </c>
      <c r="Z9" s="4">
        <v>80</v>
      </c>
      <c r="AA9" s="4">
        <v>11.5</v>
      </c>
      <c r="AB9" s="5">
        <v>0.1</v>
      </c>
      <c r="AC9" s="4">
        <v>99.4</v>
      </c>
    </row>
    <row r="10" spans="1:29" x14ac:dyDescent="0.25">
      <c r="A10" s="3" t="s">
        <v>46</v>
      </c>
      <c r="B10" s="4">
        <v>2000</v>
      </c>
      <c r="C10" s="5">
        <v>105</v>
      </c>
      <c r="D10" s="4">
        <v>115</v>
      </c>
      <c r="E10" s="4">
        <v>109</v>
      </c>
      <c r="F10" s="4">
        <v>29</v>
      </c>
      <c r="G10" s="4">
        <v>22</v>
      </c>
      <c r="H10" s="5">
        <v>105</v>
      </c>
      <c r="I10" s="6">
        <v>6.1680000000000001</v>
      </c>
      <c r="J10" s="5">
        <v>14.39</v>
      </c>
      <c r="K10" s="5">
        <v>5.9999999999998721E-2</v>
      </c>
      <c r="L10" s="8">
        <v>0.28050000000000003</v>
      </c>
      <c r="N10" s="4">
        <v>113.7</v>
      </c>
      <c r="O10" s="4">
        <v>111.6</v>
      </c>
      <c r="P10" s="4">
        <v>26</v>
      </c>
      <c r="Q10" s="4">
        <v>47.2</v>
      </c>
      <c r="R10" s="4">
        <v>40</v>
      </c>
      <c r="S10" s="4">
        <v>0.10000000000000142</v>
      </c>
      <c r="T10" s="4">
        <v>113</v>
      </c>
      <c r="U10" s="5">
        <v>0.05</v>
      </c>
      <c r="V10" s="4">
        <v>109.7</v>
      </c>
      <c r="W10" s="4">
        <v>403.7</v>
      </c>
      <c r="X10" s="4">
        <v>57.4</v>
      </c>
      <c r="Y10" s="4">
        <v>267.39999999999998</v>
      </c>
      <c r="Z10" s="4">
        <v>80</v>
      </c>
      <c r="AA10" s="4">
        <v>11.4</v>
      </c>
      <c r="AB10" s="5">
        <v>0.1</v>
      </c>
      <c r="AC10" s="4">
        <v>99.4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1.0000000000001673E-4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3.5650623885923965E-2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2000.1</v>
      </c>
      <c r="C16" s="5">
        <v>105.01</v>
      </c>
      <c r="D16" s="4">
        <v>65</v>
      </c>
      <c r="E16" s="4">
        <v>65</v>
      </c>
      <c r="F16" s="4">
        <v>29</v>
      </c>
      <c r="G16" s="4">
        <v>22</v>
      </c>
      <c r="H16" s="5">
        <v>105.04</v>
      </c>
      <c r="I16" s="6">
        <v>6.4429999999999996</v>
      </c>
      <c r="J16" s="5">
        <v>14.39</v>
      </c>
      <c r="K16" s="5"/>
      <c r="L16" s="7">
        <v>0.29289999999999999</v>
      </c>
      <c r="N16" s="4">
        <v>57.9</v>
      </c>
      <c r="O16" s="4">
        <v>67.7</v>
      </c>
      <c r="P16" s="4">
        <v>26</v>
      </c>
      <c r="Q16" s="4">
        <v>47.2</v>
      </c>
      <c r="R16" s="4">
        <v>40</v>
      </c>
      <c r="S16" s="4"/>
      <c r="T16" s="4">
        <v>57.2</v>
      </c>
      <c r="U16" s="5">
        <v>0.05</v>
      </c>
      <c r="V16" s="4">
        <v>109.5</v>
      </c>
      <c r="W16" s="4">
        <v>403.7</v>
      </c>
      <c r="X16" s="4">
        <v>56.9</v>
      </c>
      <c r="Y16" s="4">
        <v>508.5</v>
      </c>
      <c r="Z16" s="4">
        <v>79.900000000000006</v>
      </c>
      <c r="AA16" s="4">
        <v>11.3</v>
      </c>
      <c r="AB16" s="5">
        <v>0.09</v>
      </c>
      <c r="AC16" s="4">
        <v>99.5</v>
      </c>
    </row>
    <row r="17" spans="1:29" x14ac:dyDescent="0.25">
      <c r="A17" t="s">
        <v>41</v>
      </c>
      <c r="B17" s="4">
        <v>2000.1</v>
      </c>
      <c r="C17" s="5">
        <v>105.01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6.4450000000000003</v>
      </c>
      <c r="J17" s="5">
        <v>14.4</v>
      </c>
      <c r="K17" s="5"/>
      <c r="L17" s="7">
        <v>0.29299999999999998</v>
      </c>
      <c r="N17" s="4">
        <v>57.9</v>
      </c>
      <c r="O17" s="4">
        <v>67.7</v>
      </c>
      <c r="P17" s="4">
        <v>26</v>
      </c>
      <c r="Q17" s="4">
        <v>47.2</v>
      </c>
      <c r="R17" s="4">
        <v>40</v>
      </c>
      <c r="S17" s="4"/>
      <c r="T17" s="4">
        <v>57.2</v>
      </c>
      <c r="U17" s="5">
        <v>0.05</v>
      </c>
      <c r="V17" s="4">
        <v>109.5</v>
      </c>
      <c r="W17" s="4">
        <v>403.7</v>
      </c>
      <c r="X17" s="4">
        <v>56.9</v>
      </c>
      <c r="Y17" s="4">
        <v>508.1</v>
      </c>
      <c r="Z17" s="4">
        <v>80.099999999999994</v>
      </c>
      <c r="AA17" s="4">
        <v>11.5</v>
      </c>
      <c r="AB17" s="5">
        <v>0.09</v>
      </c>
      <c r="AC17" s="4">
        <v>99.5</v>
      </c>
    </row>
    <row r="18" spans="1:29" x14ac:dyDescent="0.25">
      <c r="A18" t="s">
        <v>42</v>
      </c>
      <c r="B18" s="4">
        <v>2000.1</v>
      </c>
      <c r="C18" s="5">
        <v>104.99</v>
      </c>
      <c r="D18" s="4">
        <v>65</v>
      </c>
      <c r="E18" s="4">
        <v>65</v>
      </c>
      <c r="F18" s="4">
        <v>29</v>
      </c>
      <c r="G18" s="4">
        <v>22</v>
      </c>
      <c r="H18" s="5">
        <v>104.97</v>
      </c>
      <c r="I18" s="6">
        <v>6.444</v>
      </c>
      <c r="J18" s="5">
        <v>14.4</v>
      </c>
      <c r="K18" s="5"/>
      <c r="L18" s="7">
        <v>0.29299999999999998</v>
      </c>
      <c r="N18" s="4">
        <v>57.9</v>
      </c>
      <c r="O18" s="4">
        <v>67.7</v>
      </c>
      <c r="P18" s="4">
        <v>26</v>
      </c>
      <c r="Q18" s="4">
        <v>47.2</v>
      </c>
      <c r="R18" s="4">
        <v>40.1</v>
      </c>
      <c r="S18" s="4"/>
      <c r="T18" s="4">
        <v>57.2</v>
      </c>
      <c r="U18" s="5">
        <v>0.05</v>
      </c>
      <c r="V18" s="4">
        <v>109.5</v>
      </c>
      <c r="W18" s="4">
        <v>403.7</v>
      </c>
      <c r="X18" s="4">
        <v>56.9</v>
      </c>
      <c r="Y18" s="4">
        <v>507.6</v>
      </c>
      <c r="Z18" s="4">
        <v>80</v>
      </c>
      <c r="AA18" s="4">
        <v>11.7</v>
      </c>
      <c r="AB18" s="5">
        <v>0.09</v>
      </c>
      <c r="AC18" s="4">
        <v>99.5</v>
      </c>
    </row>
    <row r="19" spans="1:29" x14ac:dyDescent="0.25">
      <c r="A19" t="s">
        <v>43</v>
      </c>
      <c r="B19" s="4">
        <v>1999.9</v>
      </c>
      <c r="C19" s="5">
        <v>105.01</v>
      </c>
      <c r="D19" s="4">
        <v>65</v>
      </c>
      <c r="E19" s="4">
        <v>65</v>
      </c>
      <c r="F19" s="4">
        <v>29</v>
      </c>
      <c r="G19" s="4">
        <v>22</v>
      </c>
      <c r="H19" s="5">
        <v>105.04</v>
      </c>
      <c r="I19" s="6">
        <v>6.4429999999999996</v>
      </c>
      <c r="J19" s="5">
        <v>14.39</v>
      </c>
      <c r="K19" s="5"/>
      <c r="L19" s="7">
        <v>0.29299999999999998</v>
      </c>
      <c r="N19" s="4">
        <v>57.9</v>
      </c>
      <c r="O19" s="4">
        <v>67.7</v>
      </c>
      <c r="P19" s="4">
        <v>26</v>
      </c>
      <c r="Q19" s="4">
        <v>47.2</v>
      </c>
      <c r="R19" s="4">
        <v>40</v>
      </c>
      <c r="S19" s="4"/>
      <c r="T19" s="4">
        <v>57.2</v>
      </c>
      <c r="U19" s="5">
        <v>0.05</v>
      </c>
      <c r="V19" s="4">
        <v>109.5</v>
      </c>
      <c r="W19" s="4">
        <v>403.6</v>
      </c>
      <c r="X19" s="4">
        <v>56.9</v>
      </c>
      <c r="Y19" s="4">
        <v>507.5</v>
      </c>
      <c r="Z19" s="4">
        <v>80</v>
      </c>
      <c r="AA19" s="4">
        <v>11.4</v>
      </c>
      <c r="AB19" s="5">
        <v>0.09</v>
      </c>
      <c r="AC19" s="4">
        <v>99.5</v>
      </c>
    </row>
    <row r="20" spans="1:29" x14ac:dyDescent="0.25">
      <c r="A20" t="s">
        <v>44</v>
      </c>
      <c r="B20" s="4">
        <v>2000.2</v>
      </c>
      <c r="C20" s="5">
        <v>104.99</v>
      </c>
      <c r="D20" s="4">
        <v>65</v>
      </c>
      <c r="E20" s="4">
        <v>65</v>
      </c>
      <c r="F20" s="4">
        <v>29</v>
      </c>
      <c r="G20" s="4">
        <v>22</v>
      </c>
      <c r="H20" s="5">
        <v>104.99</v>
      </c>
      <c r="I20" s="6">
        <v>6.4420000000000002</v>
      </c>
      <c r="J20" s="5">
        <v>14.39</v>
      </c>
      <c r="K20" s="5"/>
      <c r="L20" s="7">
        <v>0.29289999999999999</v>
      </c>
      <c r="N20" s="4">
        <v>57.9</v>
      </c>
      <c r="O20" s="4">
        <v>67.7</v>
      </c>
      <c r="P20" s="4">
        <v>26</v>
      </c>
      <c r="Q20" s="4">
        <v>47.3</v>
      </c>
      <c r="R20" s="4">
        <v>40.1</v>
      </c>
      <c r="S20" s="4"/>
      <c r="T20" s="4">
        <v>57.2</v>
      </c>
      <c r="U20" s="5">
        <v>0.05</v>
      </c>
      <c r="V20" s="4">
        <v>109.5</v>
      </c>
      <c r="W20" s="4">
        <v>403.7</v>
      </c>
      <c r="X20" s="4">
        <v>56.8</v>
      </c>
      <c r="Y20" s="4">
        <v>506.7</v>
      </c>
      <c r="Z20" s="4">
        <v>80</v>
      </c>
      <c r="AA20" s="4">
        <v>11.3</v>
      </c>
      <c r="AB20" s="5">
        <v>0.09</v>
      </c>
      <c r="AC20" s="4">
        <v>99.5</v>
      </c>
    </row>
    <row r="21" spans="1:29" x14ac:dyDescent="0.25">
      <c r="A21" t="s">
        <v>45</v>
      </c>
      <c r="B21" s="4">
        <v>2000.1</v>
      </c>
      <c r="C21" s="5">
        <v>105.01</v>
      </c>
      <c r="D21" s="4">
        <v>65</v>
      </c>
      <c r="E21" s="4">
        <v>65</v>
      </c>
      <c r="F21" s="4">
        <v>29</v>
      </c>
      <c r="G21" s="4">
        <v>22</v>
      </c>
      <c r="H21" s="5">
        <v>104.98</v>
      </c>
      <c r="I21" s="6">
        <v>6.4409999999999998</v>
      </c>
      <c r="J21" s="5">
        <v>14.39</v>
      </c>
      <c r="K21" s="5"/>
      <c r="L21" s="7">
        <v>0.2928</v>
      </c>
      <c r="N21" s="4">
        <v>57.9</v>
      </c>
      <c r="O21" s="4">
        <v>67.7</v>
      </c>
      <c r="P21" s="4">
        <v>26</v>
      </c>
      <c r="Q21" s="4">
        <v>47.2</v>
      </c>
      <c r="R21" s="4">
        <v>40</v>
      </c>
      <c r="S21" s="4"/>
      <c r="T21" s="4">
        <v>57.2</v>
      </c>
      <c r="U21" s="5">
        <v>0.05</v>
      </c>
      <c r="V21" s="4">
        <v>109.5</v>
      </c>
      <c r="W21" s="4">
        <v>403.7</v>
      </c>
      <c r="X21" s="4">
        <v>56.9</v>
      </c>
      <c r="Y21" s="4">
        <v>506.6</v>
      </c>
      <c r="Z21" s="4">
        <v>80.099999999999994</v>
      </c>
      <c r="AA21" s="4">
        <v>11.6</v>
      </c>
      <c r="AB21" s="5">
        <v>0.09</v>
      </c>
      <c r="AC21" s="4">
        <v>99.5</v>
      </c>
    </row>
    <row r="22" spans="1:29" x14ac:dyDescent="0.25">
      <c r="A22" s="3" t="s">
        <v>46</v>
      </c>
      <c r="B22" s="4">
        <v>2000.1</v>
      </c>
      <c r="C22" s="5">
        <v>105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6.4429999999999996</v>
      </c>
      <c r="J22" s="5">
        <v>14.39</v>
      </c>
      <c r="K22" s="5">
        <v>5.9999999999998721E-2</v>
      </c>
      <c r="L22" s="8">
        <v>0.29293000000000002</v>
      </c>
      <c r="N22" s="4">
        <v>57.9</v>
      </c>
      <c r="O22" s="4">
        <v>67.7</v>
      </c>
      <c r="P22" s="4">
        <v>26</v>
      </c>
      <c r="Q22" s="4">
        <v>47.2</v>
      </c>
      <c r="R22" s="4">
        <v>40</v>
      </c>
      <c r="S22" s="4">
        <v>0.10000000000000142</v>
      </c>
      <c r="T22" s="4">
        <v>57.2</v>
      </c>
      <c r="U22" s="5">
        <v>0.05</v>
      </c>
      <c r="V22" s="4">
        <v>109.5</v>
      </c>
      <c r="W22" s="4">
        <v>403.7</v>
      </c>
      <c r="X22" s="4">
        <v>56.9</v>
      </c>
      <c r="Y22" s="4">
        <v>507.5</v>
      </c>
      <c r="Z22" s="4">
        <v>80</v>
      </c>
      <c r="AA22" s="4">
        <v>11.5</v>
      </c>
      <c r="AB22" s="5">
        <v>0.09</v>
      </c>
      <c r="AC22" s="4">
        <v>99.5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7.4535599249984789E-5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2.5444850049494688E-2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</v>
      </c>
      <c r="E28" s="4">
        <v>109</v>
      </c>
      <c r="F28" s="4">
        <v>29</v>
      </c>
      <c r="G28" s="4">
        <v>22.1</v>
      </c>
      <c r="H28" s="5">
        <v>104.97</v>
      </c>
      <c r="I28" s="6">
        <v>4.7210000000000001</v>
      </c>
      <c r="J28" s="5">
        <v>14.4</v>
      </c>
      <c r="K28" s="5"/>
      <c r="L28" s="7">
        <v>0.28620000000000001</v>
      </c>
      <c r="N28" s="4">
        <v>115.8</v>
      </c>
      <c r="O28" s="4">
        <v>111.4</v>
      </c>
      <c r="P28" s="4">
        <v>26</v>
      </c>
      <c r="Q28" s="4">
        <v>47</v>
      </c>
      <c r="R28" s="4">
        <v>40.1</v>
      </c>
      <c r="S28" s="4"/>
      <c r="T28" s="4">
        <v>120.1</v>
      </c>
      <c r="U28" s="5">
        <v>0.05</v>
      </c>
      <c r="V28" s="4">
        <v>110.1</v>
      </c>
      <c r="W28" s="4">
        <v>404</v>
      </c>
      <c r="X28" s="4">
        <v>59.1</v>
      </c>
      <c r="Y28" s="4">
        <v>242.5</v>
      </c>
      <c r="Z28" s="4">
        <v>80</v>
      </c>
      <c r="AA28" s="4">
        <v>11.5</v>
      </c>
      <c r="AB28" s="5">
        <v>0.11</v>
      </c>
      <c r="AC28" s="4">
        <v>99.5</v>
      </c>
    </row>
    <row r="29" spans="1:29" x14ac:dyDescent="0.25">
      <c r="A29" t="s">
        <v>41</v>
      </c>
      <c r="B29" s="4">
        <v>1500</v>
      </c>
      <c r="C29" s="5">
        <v>105.01</v>
      </c>
      <c r="D29" s="4">
        <v>115</v>
      </c>
      <c r="E29" s="4">
        <v>108.9</v>
      </c>
      <c r="F29" s="4">
        <v>29</v>
      </c>
      <c r="G29" s="4">
        <v>22</v>
      </c>
      <c r="H29" s="5">
        <v>105.03</v>
      </c>
      <c r="I29" s="6">
        <v>4.7190000000000003</v>
      </c>
      <c r="J29" s="5">
        <v>14.4</v>
      </c>
      <c r="K29" s="5"/>
      <c r="L29" s="7">
        <v>0.28610000000000002</v>
      </c>
      <c r="N29" s="4">
        <v>115.8</v>
      </c>
      <c r="O29" s="4">
        <v>111.2</v>
      </c>
      <c r="P29" s="4">
        <v>26</v>
      </c>
      <c r="Q29" s="4">
        <v>47.1</v>
      </c>
      <c r="R29" s="4">
        <v>40</v>
      </c>
      <c r="S29" s="4"/>
      <c r="T29" s="4">
        <v>119.9</v>
      </c>
      <c r="U29" s="5">
        <v>0.05</v>
      </c>
      <c r="V29" s="4">
        <v>110.1</v>
      </c>
      <c r="W29" s="4">
        <v>404</v>
      </c>
      <c r="X29" s="4">
        <v>59.1</v>
      </c>
      <c r="Y29" s="4">
        <v>242.7</v>
      </c>
      <c r="Z29" s="4">
        <v>80</v>
      </c>
      <c r="AA29" s="4">
        <v>11.5</v>
      </c>
      <c r="AB29" s="5">
        <v>0.11</v>
      </c>
      <c r="AC29" s="4">
        <v>99.5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</v>
      </c>
      <c r="F30" s="4">
        <v>29</v>
      </c>
      <c r="G30" s="4">
        <v>22.1</v>
      </c>
      <c r="H30" s="5">
        <v>104.99</v>
      </c>
      <c r="I30" s="6">
        <v>4.72</v>
      </c>
      <c r="J30" s="5">
        <v>14.4</v>
      </c>
      <c r="K30" s="5"/>
      <c r="L30" s="7">
        <v>0.28620000000000001</v>
      </c>
      <c r="N30" s="4">
        <v>115.8</v>
      </c>
      <c r="O30" s="4">
        <v>111.3</v>
      </c>
      <c r="P30" s="4">
        <v>26</v>
      </c>
      <c r="Q30" s="4">
        <v>47.1</v>
      </c>
      <c r="R30" s="4">
        <v>40</v>
      </c>
      <c r="S30" s="4"/>
      <c r="T30" s="4">
        <v>120</v>
      </c>
      <c r="U30" s="5">
        <v>0.05</v>
      </c>
      <c r="V30" s="4">
        <v>110.1</v>
      </c>
      <c r="W30" s="4">
        <v>404</v>
      </c>
      <c r="X30" s="4">
        <v>59.1</v>
      </c>
      <c r="Y30" s="4">
        <v>242.7</v>
      </c>
      <c r="Z30" s="4">
        <v>80</v>
      </c>
      <c r="AA30" s="4">
        <v>11.3</v>
      </c>
      <c r="AB30" s="5">
        <v>0.11</v>
      </c>
      <c r="AC30" s="4">
        <v>99.5</v>
      </c>
    </row>
    <row r="31" spans="1:29" x14ac:dyDescent="0.25">
      <c r="A31" t="s">
        <v>43</v>
      </c>
      <c r="B31" s="4">
        <v>1500.1</v>
      </c>
      <c r="C31" s="5">
        <v>104.98</v>
      </c>
      <c r="D31" s="4">
        <v>115</v>
      </c>
      <c r="E31" s="4">
        <v>109.1</v>
      </c>
      <c r="F31" s="4">
        <v>29</v>
      </c>
      <c r="G31" s="4">
        <v>22</v>
      </c>
      <c r="H31" s="5">
        <v>105.02</v>
      </c>
      <c r="I31" s="6">
        <v>4.72</v>
      </c>
      <c r="J31" s="5">
        <v>14.4</v>
      </c>
      <c r="K31" s="5"/>
      <c r="L31" s="7">
        <v>0.28620000000000001</v>
      </c>
      <c r="N31" s="4">
        <v>115.8</v>
      </c>
      <c r="O31" s="4">
        <v>111.4</v>
      </c>
      <c r="P31" s="4">
        <v>26</v>
      </c>
      <c r="Q31" s="4">
        <v>47.1</v>
      </c>
      <c r="R31" s="4">
        <v>40</v>
      </c>
      <c r="S31" s="4"/>
      <c r="T31" s="4">
        <v>120.3</v>
      </c>
      <c r="U31" s="5">
        <v>0.05</v>
      </c>
      <c r="V31" s="4">
        <v>110.1</v>
      </c>
      <c r="W31" s="4">
        <v>404</v>
      </c>
      <c r="X31" s="4">
        <v>59.1</v>
      </c>
      <c r="Y31" s="4">
        <v>242.7</v>
      </c>
      <c r="Z31" s="4">
        <v>80</v>
      </c>
      <c r="AA31" s="4">
        <v>11.4</v>
      </c>
      <c r="AB31" s="5">
        <v>0.12</v>
      </c>
      <c r="AC31" s="4">
        <v>99.5</v>
      </c>
    </row>
    <row r="32" spans="1:29" x14ac:dyDescent="0.25">
      <c r="A32" t="s">
        <v>44</v>
      </c>
      <c r="B32" s="4">
        <v>1500</v>
      </c>
      <c r="C32" s="5">
        <v>105.02</v>
      </c>
      <c r="D32" s="4">
        <v>115</v>
      </c>
      <c r="E32" s="4">
        <v>108.9</v>
      </c>
      <c r="F32" s="4">
        <v>29</v>
      </c>
      <c r="G32" s="4">
        <v>22</v>
      </c>
      <c r="H32" s="5">
        <v>105.01</v>
      </c>
      <c r="I32" s="6">
        <v>4.7210000000000001</v>
      </c>
      <c r="J32" s="5">
        <v>14.4</v>
      </c>
      <c r="K32" s="5"/>
      <c r="L32" s="7">
        <v>0.28620000000000001</v>
      </c>
      <c r="N32" s="4">
        <v>115.8</v>
      </c>
      <c r="O32" s="4">
        <v>111.3</v>
      </c>
      <c r="P32" s="4">
        <v>26</v>
      </c>
      <c r="Q32" s="4">
        <v>47</v>
      </c>
      <c r="R32" s="4">
        <v>40</v>
      </c>
      <c r="S32" s="4"/>
      <c r="T32" s="4">
        <v>120.5</v>
      </c>
      <c r="U32" s="5">
        <v>0.05</v>
      </c>
      <c r="V32" s="4">
        <v>110.1</v>
      </c>
      <c r="W32" s="4">
        <v>404.1</v>
      </c>
      <c r="X32" s="4">
        <v>59.1</v>
      </c>
      <c r="Y32" s="4">
        <v>244.1</v>
      </c>
      <c r="Z32" s="4">
        <v>80</v>
      </c>
      <c r="AA32" s="4">
        <v>11.5</v>
      </c>
      <c r="AB32" s="5">
        <v>-0.01</v>
      </c>
      <c r="AC32" s="4">
        <v>99.5</v>
      </c>
    </row>
    <row r="33" spans="1:29" x14ac:dyDescent="0.25">
      <c r="A33" t="s">
        <v>45</v>
      </c>
      <c r="B33" s="4">
        <v>1499.9</v>
      </c>
      <c r="C33" s="5">
        <v>105.01</v>
      </c>
      <c r="D33" s="4">
        <v>115</v>
      </c>
      <c r="E33" s="4">
        <v>109</v>
      </c>
      <c r="F33" s="4">
        <v>29</v>
      </c>
      <c r="G33" s="4">
        <v>22</v>
      </c>
      <c r="H33" s="5">
        <v>104.96</v>
      </c>
      <c r="I33" s="6">
        <v>4.7229999999999999</v>
      </c>
      <c r="J33" s="5">
        <v>14.4</v>
      </c>
      <c r="K33" s="5"/>
      <c r="L33" s="7">
        <v>0.2863</v>
      </c>
      <c r="N33" s="4">
        <v>115.8</v>
      </c>
      <c r="O33" s="4">
        <v>111.3</v>
      </c>
      <c r="P33" s="4">
        <v>26</v>
      </c>
      <c r="Q33" s="4">
        <v>47.1</v>
      </c>
      <c r="R33" s="4">
        <v>40.1</v>
      </c>
      <c r="S33" s="4"/>
      <c r="T33" s="4">
        <v>120.3</v>
      </c>
      <c r="U33" s="5">
        <v>0.05</v>
      </c>
      <c r="V33" s="4">
        <v>110.1</v>
      </c>
      <c r="W33" s="4">
        <v>404.1</v>
      </c>
      <c r="X33" s="4">
        <v>59.1</v>
      </c>
      <c r="Y33" s="4">
        <v>243.6</v>
      </c>
      <c r="Z33" s="4">
        <v>80</v>
      </c>
      <c r="AA33" s="4">
        <v>11.7</v>
      </c>
      <c r="AB33" s="5">
        <v>0.1</v>
      </c>
      <c r="AC33" s="4">
        <v>99.6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4.7210000000000001</v>
      </c>
      <c r="J34" s="5">
        <v>14.4</v>
      </c>
      <c r="K34" s="5">
        <v>4.9999999999998934E-2</v>
      </c>
      <c r="L34" s="8">
        <v>0.28620000000000001</v>
      </c>
      <c r="N34" s="4">
        <v>115.8</v>
      </c>
      <c r="O34" s="4">
        <v>111.3</v>
      </c>
      <c r="P34" s="4">
        <v>26</v>
      </c>
      <c r="Q34" s="4">
        <v>47.1</v>
      </c>
      <c r="R34" s="4">
        <v>40</v>
      </c>
      <c r="S34" s="4">
        <v>0.10000000000000142</v>
      </c>
      <c r="T34" s="4">
        <v>120.2</v>
      </c>
      <c r="U34" s="5">
        <v>0.05</v>
      </c>
      <c r="V34" s="4">
        <v>110.1</v>
      </c>
      <c r="W34" s="4">
        <v>404</v>
      </c>
      <c r="X34" s="4">
        <v>59.1</v>
      </c>
      <c r="Y34" s="4">
        <v>243</v>
      </c>
      <c r="Z34" s="4">
        <v>80</v>
      </c>
      <c r="AA34" s="4">
        <v>11.5</v>
      </c>
      <c r="AB34" s="5">
        <v>0.09</v>
      </c>
      <c r="AC34" s="4">
        <v>99.5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5.7735026918956215E-5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2.0172965380487844E-2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694.5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</v>
      </c>
      <c r="I40" s="6">
        <v>1.0249999999999999</v>
      </c>
      <c r="J40" s="5">
        <v>14.43</v>
      </c>
      <c r="K40" s="5"/>
      <c r="L40" s="7">
        <v>0.70469999999999999</v>
      </c>
      <c r="N40" s="4">
        <v>119.6</v>
      </c>
      <c r="O40" s="4">
        <v>109.9</v>
      </c>
      <c r="P40" s="4">
        <v>26</v>
      </c>
      <c r="Q40" s="4">
        <v>46.6</v>
      </c>
      <c r="R40" s="4">
        <v>40</v>
      </c>
      <c r="S40" s="4"/>
      <c r="T40" s="4">
        <v>152.6</v>
      </c>
      <c r="U40" s="5">
        <v>0.05</v>
      </c>
      <c r="V40" s="4">
        <v>111</v>
      </c>
      <c r="W40" s="4">
        <v>404.2</v>
      </c>
      <c r="X40" s="4">
        <v>34.4</v>
      </c>
      <c r="Y40" s="4">
        <v>139</v>
      </c>
      <c r="Z40" s="4">
        <v>79.8</v>
      </c>
      <c r="AA40" s="4">
        <v>11.5</v>
      </c>
      <c r="AB40" s="5">
        <v>0.06</v>
      </c>
      <c r="AC40" s="4">
        <v>99.6</v>
      </c>
    </row>
    <row r="41" spans="1:29" x14ac:dyDescent="0.25">
      <c r="A41" t="s">
        <v>41</v>
      </c>
      <c r="B41" s="4">
        <v>695.3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103.97</v>
      </c>
      <c r="I41" s="6">
        <v>1.024</v>
      </c>
      <c r="J41" s="5">
        <v>14.43</v>
      </c>
      <c r="K41" s="5"/>
      <c r="L41" s="7">
        <v>0.70320000000000005</v>
      </c>
      <c r="N41" s="4">
        <v>119.6</v>
      </c>
      <c r="O41" s="4">
        <v>109.9</v>
      </c>
      <c r="P41" s="4">
        <v>26</v>
      </c>
      <c r="Q41" s="4">
        <v>46.5</v>
      </c>
      <c r="R41" s="4">
        <v>40</v>
      </c>
      <c r="S41" s="4"/>
      <c r="T41" s="4">
        <v>152.80000000000001</v>
      </c>
      <c r="U41" s="5">
        <v>0.05</v>
      </c>
      <c r="V41" s="4">
        <v>111</v>
      </c>
      <c r="W41" s="4">
        <v>404.2</v>
      </c>
      <c r="X41" s="4">
        <v>34.299999999999997</v>
      </c>
      <c r="Y41" s="4">
        <v>139.19999999999999</v>
      </c>
      <c r="Z41" s="4">
        <v>80</v>
      </c>
      <c r="AA41" s="4">
        <v>11.5</v>
      </c>
      <c r="AB41" s="5">
        <v>0.06</v>
      </c>
      <c r="AC41" s="4">
        <v>99.6</v>
      </c>
    </row>
    <row r="42" spans="1:29" x14ac:dyDescent="0.25">
      <c r="A42" t="s">
        <v>42</v>
      </c>
      <c r="B42" s="4">
        <v>694.8</v>
      </c>
      <c r="C42" s="5">
        <v>20</v>
      </c>
      <c r="D42" s="4">
        <v>115</v>
      </c>
      <c r="E42" s="4">
        <v>109</v>
      </c>
      <c r="F42" s="4">
        <v>29</v>
      </c>
      <c r="G42" s="4">
        <v>22.1</v>
      </c>
      <c r="H42" s="5">
        <v>103.95</v>
      </c>
      <c r="I42" s="6">
        <v>1.0249999999999999</v>
      </c>
      <c r="J42" s="5">
        <v>14.42</v>
      </c>
      <c r="K42" s="5"/>
      <c r="L42" s="7">
        <v>0.70440000000000003</v>
      </c>
      <c r="N42" s="4">
        <v>119.6</v>
      </c>
      <c r="O42" s="4">
        <v>109.9</v>
      </c>
      <c r="P42" s="4">
        <v>26</v>
      </c>
      <c r="Q42" s="4">
        <v>46.5</v>
      </c>
      <c r="R42" s="4">
        <v>40</v>
      </c>
      <c r="S42" s="4"/>
      <c r="T42" s="4">
        <v>152.80000000000001</v>
      </c>
      <c r="U42" s="5">
        <v>0.05</v>
      </c>
      <c r="V42" s="4">
        <v>111</v>
      </c>
      <c r="W42" s="4">
        <v>404.2</v>
      </c>
      <c r="X42" s="4">
        <v>34.299999999999997</v>
      </c>
      <c r="Y42" s="4">
        <v>139.1</v>
      </c>
      <c r="Z42" s="4">
        <v>80</v>
      </c>
      <c r="AA42" s="4">
        <v>11.5</v>
      </c>
      <c r="AB42" s="5">
        <v>0.06</v>
      </c>
      <c r="AC42" s="4">
        <v>99.6</v>
      </c>
    </row>
    <row r="43" spans="1:29" x14ac:dyDescent="0.25">
      <c r="A43" t="s">
        <v>43</v>
      </c>
      <c r="B43" s="4">
        <v>695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104.03</v>
      </c>
      <c r="I43" s="6">
        <v>1.0229999999999999</v>
      </c>
      <c r="J43" s="5">
        <v>14.43</v>
      </c>
      <c r="K43" s="5"/>
      <c r="L43" s="7">
        <v>0.70279999999999998</v>
      </c>
      <c r="N43" s="4">
        <v>119.6</v>
      </c>
      <c r="O43" s="4">
        <v>109.9</v>
      </c>
      <c r="P43" s="4">
        <v>26</v>
      </c>
      <c r="Q43" s="4">
        <v>46.5</v>
      </c>
      <c r="R43" s="4">
        <v>40</v>
      </c>
      <c r="S43" s="4"/>
      <c r="T43" s="4">
        <v>152.9</v>
      </c>
      <c r="U43" s="5">
        <v>0.05</v>
      </c>
      <c r="V43" s="4">
        <v>111</v>
      </c>
      <c r="W43" s="4">
        <v>404.2</v>
      </c>
      <c r="X43" s="4">
        <v>34.299999999999997</v>
      </c>
      <c r="Y43" s="4">
        <v>139.19999999999999</v>
      </c>
      <c r="Z43" s="4">
        <v>80.099999999999994</v>
      </c>
      <c r="AA43" s="4">
        <v>11.5</v>
      </c>
      <c r="AB43" s="5">
        <v>0.06</v>
      </c>
      <c r="AC43" s="4">
        <v>99.6</v>
      </c>
    </row>
    <row r="44" spans="1:29" x14ac:dyDescent="0.25">
      <c r="A44" t="s">
        <v>44</v>
      </c>
      <c r="B44" s="4">
        <v>694.6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104.13</v>
      </c>
      <c r="I44" s="6">
        <v>1.022</v>
      </c>
      <c r="J44" s="5">
        <v>14.43</v>
      </c>
      <c r="K44" s="5"/>
      <c r="L44" s="7">
        <v>0.70250000000000001</v>
      </c>
      <c r="N44" s="4">
        <v>119.7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153.19999999999999</v>
      </c>
      <c r="U44" s="5">
        <v>0.05</v>
      </c>
      <c r="V44" s="4">
        <v>111</v>
      </c>
      <c r="W44" s="4">
        <v>404.2</v>
      </c>
      <c r="X44" s="4">
        <v>34.4</v>
      </c>
      <c r="Y44" s="4">
        <v>139</v>
      </c>
      <c r="Z44" s="4">
        <v>80</v>
      </c>
      <c r="AA44" s="4">
        <v>11.5</v>
      </c>
      <c r="AB44" s="5">
        <v>0.06</v>
      </c>
      <c r="AC44" s="4">
        <v>99.6</v>
      </c>
    </row>
    <row r="45" spans="1:29" x14ac:dyDescent="0.25">
      <c r="A45" t="s">
        <v>45</v>
      </c>
      <c r="B45" s="4">
        <v>695.7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103.91</v>
      </c>
      <c r="I45" s="6">
        <v>1.0269999999999999</v>
      </c>
      <c r="J45" s="5">
        <v>14.43</v>
      </c>
      <c r="K45" s="5"/>
      <c r="L45" s="7">
        <v>0.70479999999999998</v>
      </c>
      <c r="N45" s="4">
        <v>119.6</v>
      </c>
      <c r="O45" s="4">
        <v>109.9</v>
      </c>
      <c r="P45" s="4">
        <v>26</v>
      </c>
      <c r="Q45" s="4">
        <v>46.4</v>
      </c>
      <c r="R45" s="4">
        <v>40</v>
      </c>
      <c r="S45" s="4"/>
      <c r="T45" s="4">
        <v>153</v>
      </c>
      <c r="U45" s="5">
        <v>0.05</v>
      </c>
      <c r="V45" s="4">
        <v>111</v>
      </c>
      <c r="W45" s="4">
        <v>404.2</v>
      </c>
      <c r="X45" s="4">
        <v>34.299999999999997</v>
      </c>
      <c r="Y45" s="4">
        <v>139.4</v>
      </c>
      <c r="Z45" s="4">
        <v>80</v>
      </c>
      <c r="AA45" s="4">
        <v>11.5</v>
      </c>
      <c r="AB45" s="5">
        <v>0.06</v>
      </c>
      <c r="AC45" s="4">
        <v>99.6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104</v>
      </c>
      <c r="I46" s="6">
        <v>1.024</v>
      </c>
      <c r="J46" s="5">
        <v>14.43</v>
      </c>
      <c r="K46" s="5">
        <v>1.9999999999999574E-2</v>
      </c>
      <c r="L46" s="8">
        <v>0.70372999999999997</v>
      </c>
      <c r="N46" s="4">
        <v>119.6</v>
      </c>
      <c r="O46" s="4">
        <v>109.9</v>
      </c>
      <c r="P46" s="4">
        <v>26</v>
      </c>
      <c r="Q46" s="4">
        <v>46.5</v>
      </c>
      <c r="R46" s="4">
        <v>40</v>
      </c>
      <c r="S46" s="4">
        <v>0.10000000000000142</v>
      </c>
      <c r="T46" s="4">
        <v>152.9</v>
      </c>
      <c r="U46" s="5">
        <v>0.05</v>
      </c>
      <c r="V46" s="4">
        <v>111</v>
      </c>
      <c r="W46" s="4">
        <v>404.2</v>
      </c>
      <c r="X46" s="4">
        <v>34.299999999999997</v>
      </c>
      <c r="Y46" s="4">
        <v>139.19999999999999</v>
      </c>
      <c r="Z46" s="4">
        <v>80</v>
      </c>
      <c r="AA46" s="4">
        <v>11.5</v>
      </c>
      <c r="AB46" s="5">
        <v>0.06</v>
      </c>
      <c r="AC46" s="4">
        <v>99.6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9.303523824635186E-4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0.13220302992106614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28.9</v>
      </c>
      <c r="G52" s="4">
        <v>23.3</v>
      </c>
      <c r="H52" s="5">
        <v>104.08</v>
      </c>
      <c r="I52" s="6">
        <v>1.2849999999999999</v>
      </c>
      <c r="J52" s="5">
        <v>14.44</v>
      </c>
      <c r="K52" s="5"/>
      <c r="L52" s="7">
        <v>0.88280000000000003</v>
      </c>
      <c r="N52" s="4">
        <v>33</v>
      </c>
      <c r="O52" s="4">
        <v>36.1</v>
      </c>
      <c r="P52" s="4">
        <v>26.6</v>
      </c>
      <c r="Q52" s="4">
        <v>46.8</v>
      </c>
      <c r="R52" s="4">
        <v>40</v>
      </c>
      <c r="T52" s="4">
        <v>32.4</v>
      </c>
      <c r="U52" s="5">
        <v>0.05</v>
      </c>
      <c r="V52" s="4">
        <v>110.7</v>
      </c>
      <c r="W52" s="4">
        <v>403.9</v>
      </c>
      <c r="X52" s="4">
        <v>36</v>
      </c>
      <c r="Y52" s="4">
        <v>523.5</v>
      </c>
      <c r="Z52" s="4">
        <v>80</v>
      </c>
      <c r="AA52" s="4">
        <v>11.5</v>
      </c>
      <c r="AB52" s="5">
        <v>0.05</v>
      </c>
      <c r="AC52" s="4">
        <v>99.5</v>
      </c>
    </row>
    <row r="53" spans="1:29" x14ac:dyDescent="0.25">
      <c r="A53" t="s">
        <v>41</v>
      </c>
      <c r="B53" s="4">
        <v>695.4</v>
      </c>
      <c r="C53" s="5">
        <v>20</v>
      </c>
      <c r="D53" s="4">
        <v>35</v>
      </c>
      <c r="E53" s="4">
        <v>35</v>
      </c>
      <c r="F53" s="4">
        <v>29</v>
      </c>
      <c r="G53" s="4">
        <v>22.5</v>
      </c>
      <c r="H53" s="5">
        <v>104.08</v>
      </c>
      <c r="I53" s="6">
        <v>1.28</v>
      </c>
      <c r="J53" s="5">
        <v>14.45</v>
      </c>
      <c r="K53" s="5"/>
      <c r="L53" s="7">
        <v>0.87890000000000001</v>
      </c>
      <c r="N53" s="4">
        <v>33</v>
      </c>
      <c r="O53" s="4">
        <v>36.1</v>
      </c>
      <c r="P53" s="4">
        <v>26.1</v>
      </c>
      <c r="Q53" s="4">
        <v>46.7</v>
      </c>
      <c r="R53" s="4">
        <v>40</v>
      </c>
      <c r="T53" s="4">
        <v>32.4</v>
      </c>
      <c r="U53" s="5">
        <v>0.05</v>
      </c>
      <c r="V53" s="4">
        <v>110.8</v>
      </c>
      <c r="W53" s="4">
        <v>404</v>
      </c>
      <c r="X53" s="4">
        <v>35.799999999999997</v>
      </c>
      <c r="Y53" s="4">
        <v>523.20000000000005</v>
      </c>
      <c r="Z53" s="4">
        <v>79.900000000000006</v>
      </c>
      <c r="AA53" s="4">
        <v>11.6</v>
      </c>
      <c r="AB53" s="5">
        <v>7.0000000000000007E-2</v>
      </c>
      <c r="AC53" s="4">
        <v>99.5</v>
      </c>
    </row>
    <row r="54" spans="1:29" x14ac:dyDescent="0.25">
      <c r="A54" t="s">
        <v>42</v>
      </c>
      <c r="B54" s="4">
        <v>694.6</v>
      </c>
      <c r="C54" s="5">
        <v>20</v>
      </c>
      <c r="D54" s="4">
        <v>35</v>
      </c>
      <c r="E54" s="4">
        <v>35</v>
      </c>
      <c r="F54" s="4">
        <v>29</v>
      </c>
      <c r="G54" s="4">
        <v>21.8</v>
      </c>
      <c r="H54" s="5">
        <v>103.94</v>
      </c>
      <c r="I54" s="6">
        <v>1.2749999999999999</v>
      </c>
      <c r="J54" s="5">
        <v>14.44</v>
      </c>
      <c r="K54" s="5"/>
      <c r="L54" s="7">
        <v>0.87639999999999996</v>
      </c>
      <c r="N54" s="4">
        <v>33</v>
      </c>
      <c r="O54" s="4">
        <v>36.1</v>
      </c>
      <c r="P54" s="4">
        <v>25.6</v>
      </c>
      <c r="Q54" s="4">
        <v>46.7</v>
      </c>
      <c r="R54" s="4">
        <v>40</v>
      </c>
      <c r="T54" s="4">
        <v>32.4</v>
      </c>
      <c r="U54" s="5">
        <v>0.05</v>
      </c>
      <c r="V54" s="4">
        <v>110.8</v>
      </c>
      <c r="W54" s="4">
        <v>404.1</v>
      </c>
      <c r="X54" s="4">
        <v>35.799999999999997</v>
      </c>
      <c r="Y54" s="4">
        <v>523</v>
      </c>
      <c r="Z54" s="4">
        <v>80</v>
      </c>
      <c r="AA54" s="4">
        <v>11.7</v>
      </c>
      <c r="AB54" s="5">
        <v>7.0000000000000007E-2</v>
      </c>
      <c r="AC54" s="4">
        <v>99.5</v>
      </c>
    </row>
    <row r="55" spans="1:29" x14ac:dyDescent="0.25">
      <c r="A55" t="s">
        <v>43</v>
      </c>
      <c r="B55" s="4">
        <v>694.9</v>
      </c>
      <c r="C55" s="5">
        <v>20</v>
      </c>
      <c r="D55" s="4">
        <v>35</v>
      </c>
      <c r="E55" s="4">
        <v>35</v>
      </c>
      <c r="F55" s="4">
        <v>29</v>
      </c>
      <c r="G55" s="4">
        <v>21.4</v>
      </c>
      <c r="H55" s="5">
        <v>103.91</v>
      </c>
      <c r="I55" s="6">
        <v>1.2609999999999999</v>
      </c>
      <c r="J55" s="5">
        <v>14.45</v>
      </c>
      <c r="K55" s="5"/>
      <c r="L55" s="7">
        <v>0.86639999999999995</v>
      </c>
      <c r="N55" s="4">
        <v>33</v>
      </c>
      <c r="O55" s="4">
        <v>36.1</v>
      </c>
      <c r="P55" s="4">
        <v>25.5</v>
      </c>
      <c r="Q55" s="4">
        <v>46.7</v>
      </c>
      <c r="R55" s="4">
        <v>40</v>
      </c>
      <c r="T55" s="4">
        <v>32.4</v>
      </c>
      <c r="U55" s="5">
        <v>0.05</v>
      </c>
      <c r="V55" s="4">
        <v>110.8</v>
      </c>
      <c r="W55" s="4">
        <v>404.1</v>
      </c>
      <c r="X55" s="4">
        <v>35.700000000000003</v>
      </c>
      <c r="Y55" s="4">
        <v>523</v>
      </c>
      <c r="Z55" s="4">
        <v>80</v>
      </c>
      <c r="AA55" s="4">
        <v>11.4</v>
      </c>
      <c r="AB55" s="5">
        <v>7.0000000000000007E-2</v>
      </c>
      <c r="AC55" s="4">
        <v>99.5</v>
      </c>
    </row>
    <row r="56" spans="1:29" x14ac:dyDescent="0.25">
      <c r="A56" t="s">
        <v>44</v>
      </c>
      <c r="B56" s="4">
        <v>695</v>
      </c>
      <c r="C56" s="5">
        <v>20</v>
      </c>
      <c r="D56" s="4">
        <v>35</v>
      </c>
      <c r="E56" s="4">
        <v>35</v>
      </c>
      <c r="F56" s="4">
        <v>29.1</v>
      </c>
      <c r="G56" s="4">
        <v>21.3</v>
      </c>
      <c r="H56" s="5">
        <v>104</v>
      </c>
      <c r="I56" s="6">
        <v>1.27</v>
      </c>
      <c r="J56" s="5">
        <v>14.44</v>
      </c>
      <c r="K56" s="5"/>
      <c r="L56" s="7">
        <v>0.87250000000000005</v>
      </c>
      <c r="N56" s="4">
        <v>33</v>
      </c>
      <c r="O56" s="4">
        <v>36.1</v>
      </c>
      <c r="P56" s="4">
        <v>25.6</v>
      </c>
      <c r="Q56" s="4">
        <v>46.8</v>
      </c>
      <c r="R56" s="4">
        <v>40</v>
      </c>
      <c r="T56" s="4">
        <v>32.4</v>
      </c>
      <c r="U56" s="5">
        <v>0.05</v>
      </c>
      <c r="V56" s="4">
        <v>110.8</v>
      </c>
      <c r="W56" s="4">
        <v>404.2</v>
      </c>
      <c r="X56" s="4">
        <v>35.799999999999997</v>
      </c>
      <c r="Y56" s="4">
        <v>522.9</v>
      </c>
      <c r="Z56" s="4">
        <v>79.900000000000006</v>
      </c>
      <c r="AA56" s="4">
        <v>11.4</v>
      </c>
      <c r="AB56" s="5">
        <v>7.0000000000000007E-2</v>
      </c>
      <c r="AC56" s="4">
        <v>99.5</v>
      </c>
    </row>
    <row r="57" spans="1:29" x14ac:dyDescent="0.25">
      <c r="A57" t="s">
        <v>45</v>
      </c>
      <c r="B57" s="4">
        <v>694.7</v>
      </c>
      <c r="C57" s="5">
        <v>20</v>
      </c>
      <c r="D57" s="4">
        <v>35</v>
      </c>
      <c r="E57" s="4">
        <v>35</v>
      </c>
      <c r="F57" s="4">
        <v>28.9</v>
      </c>
      <c r="G57" s="4">
        <v>21.4</v>
      </c>
      <c r="H57" s="5">
        <v>104.04</v>
      </c>
      <c r="I57" s="6">
        <v>1.272</v>
      </c>
      <c r="J57" s="5">
        <v>14.44</v>
      </c>
      <c r="K57" s="5"/>
      <c r="L57" s="7">
        <v>0.87419999999999998</v>
      </c>
      <c r="N57" s="4">
        <v>33</v>
      </c>
      <c r="O57" s="4">
        <v>36.1</v>
      </c>
      <c r="P57" s="4">
        <v>25.8</v>
      </c>
      <c r="Q57" s="4">
        <v>46.8</v>
      </c>
      <c r="R57" s="4">
        <v>40</v>
      </c>
      <c r="T57" s="4">
        <v>32.4</v>
      </c>
      <c r="U57" s="5">
        <v>0.05</v>
      </c>
      <c r="V57" s="4">
        <v>110.8</v>
      </c>
      <c r="W57" s="4">
        <v>404.1</v>
      </c>
      <c r="X57" s="4">
        <v>35.799999999999997</v>
      </c>
      <c r="Y57" s="4">
        <v>522.79999999999995</v>
      </c>
      <c r="Z57" s="4">
        <v>80</v>
      </c>
      <c r="AA57" s="4">
        <v>11.5</v>
      </c>
      <c r="AB57" s="5">
        <v>0.08</v>
      </c>
      <c r="AC57" s="4">
        <v>99.5</v>
      </c>
    </row>
    <row r="58" spans="1:29" x14ac:dyDescent="0.25">
      <c r="A58" s="3" t="s">
        <v>46</v>
      </c>
      <c r="B58" s="4">
        <v>694.9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104.01</v>
      </c>
      <c r="I58" s="6">
        <v>1.274</v>
      </c>
      <c r="J58" s="5">
        <v>14.44</v>
      </c>
      <c r="K58" s="5">
        <v>9.9999999999997868E-3</v>
      </c>
      <c r="L58" s="8">
        <v>0.87519999999999998</v>
      </c>
      <c r="N58" s="4">
        <v>33</v>
      </c>
      <c r="O58" s="4">
        <v>36.1</v>
      </c>
      <c r="P58" s="4">
        <v>25.9</v>
      </c>
      <c r="Q58" s="4">
        <v>46.8</v>
      </c>
      <c r="R58" s="4">
        <v>40</v>
      </c>
      <c r="S58" s="4">
        <v>0.10000000000000142</v>
      </c>
      <c r="T58" s="4">
        <v>32.4</v>
      </c>
      <c r="U58" s="5">
        <v>0.05</v>
      </c>
      <c r="V58" s="4">
        <v>110.8</v>
      </c>
      <c r="W58" s="4">
        <v>404.1</v>
      </c>
      <c r="X58" s="4">
        <v>35.799999999999997</v>
      </c>
      <c r="Y58" s="4">
        <v>523.1</v>
      </c>
      <c r="Z58" s="4">
        <v>80</v>
      </c>
      <c r="AA58" s="4">
        <v>11.5</v>
      </c>
      <c r="AB58" s="5">
        <v>7.0000000000000007E-2</v>
      </c>
      <c r="AC58" s="4">
        <v>99.5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5.1416599135558211E-3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0.58748399377923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694.7</v>
      </c>
      <c r="C64" s="5">
        <v>40</v>
      </c>
      <c r="D64" s="4">
        <v>115</v>
      </c>
      <c r="E64" s="4">
        <v>109</v>
      </c>
      <c r="F64" s="4">
        <v>29</v>
      </c>
      <c r="G64" s="4">
        <v>22</v>
      </c>
      <c r="H64" s="5">
        <v>103.98</v>
      </c>
      <c r="I64" s="6">
        <v>1.284</v>
      </c>
      <c r="J64" s="5">
        <v>14.42</v>
      </c>
      <c r="K64" s="5"/>
      <c r="L64" s="7">
        <v>0.44119999999999998</v>
      </c>
      <c r="N64" s="4">
        <v>119.2</v>
      </c>
      <c r="O64" s="4">
        <v>109.9</v>
      </c>
      <c r="P64" s="4">
        <v>26</v>
      </c>
      <c r="Q64" s="4">
        <v>46.4</v>
      </c>
      <c r="R64" s="4">
        <v>40</v>
      </c>
      <c r="T64" s="4">
        <v>149.30000000000001</v>
      </c>
      <c r="U64" s="5">
        <v>0.05</v>
      </c>
      <c r="V64" s="4">
        <v>110.8</v>
      </c>
      <c r="W64" s="4">
        <v>404.4</v>
      </c>
      <c r="X64" s="4">
        <v>41</v>
      </c>
      <c r="Y64" s="4">
        <v>136.1</v>
      </c>
      <c r="Z64" s="4">
        <v>80</v>
      </c>
      <c r="AA64" s="4">
        <v>11.5</v>
      </c>
      <c r="AB64" s="5">
        <v>0.08</v>
      </c>
      <c r="AC64" s="4">
        <v>99.3</v>
      </c>
    </row>
    <row r="65" spans="1:29" x14ac:dyDescent="0.25">
      <c r="A65" t="s">
        <v>41</v>
      </c>
      <c r="B65" s="4">
        <v>695.1</v>
      </c>
      <c r="C65" s="5">
        <v>40</v>
      </c>
      <c r="D65" s="4">
        <v>115</v>
      </c>
      <c r="E65" s="4">
        <v>109</v>
      </c>
      <c r="F65" s="4">
        <v>29</v>
      </c>
      <c r="G65" s="4">
        <v>22</v>
      </c>
      <c r="H65" s="5">
        <v>104</v>
      </c>
      <c r="I65" s="6">
        <v>1.2849999999999999</v>
      </c>
      <c r="J65" s="5">
        <v>14.42</v>
      </c>
      <c r="K65" s="5"/>
      <c r="L65" s="7">
        <v>0.44130000000000003</v>
      </c>
      <c r="N65" s="4">
        <v>119.2</v>
      </c>
      <c r="O65" s="4">
        <v>109.9</v>
      </c>
      <c r="P65" s="4">
        <v>26</v>
      </c>
      <c r="Q65" s="4">
        <v>46.4</v>
      </c>
      <c r="R65" s="4">
        <v>40</v>
      </c>
      <c r="T65" s="4">
        <v>149.30000000000001</v>
      </c>
      <c r="U65" s="5">
        <v>0.05</v>
      </c>
      <c r="V65" s="4">
        <v>110.8</v>
      </c>
      <c r="W65" s="4">
        <v>404.3</v>
      </c>
      <c r="X65" s="4">
        <v>41.1</v>
      </c>
      <c r="Y65" s="4">
        <v>136.1</v>
      </c>
      <c r="Z65" s="4">
        <v>80</v>
      </c>
      <c r="AA65" s="4">
        <v>11.6</v>
      </c>
      <c r="AB65" s="5">
        <v>0.08</v>
      </c>
      <c r="AC65" s="4">
        <v>99.3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109</v>
      </c>
      <c r="F66" s="4">
        <v>29</v>
      </c>
      <c r="G66" s="4">
        <v>22</v>
      </c>
      <c r="H66" s="5">
        <v>103.98</v>
      </c>
      <c r="I66" s="6">
        <v>1.282</v>
      </c>
      <c r="J66" s="5">
        <v>14.42</v>
      </c>
      <c r="K66" s="5"/>
      <c r="L66" s="7">
        <v>0.44040000000000001</v>
      </c>
      <c r="N66" s="4">
        <v>119.3</v>
      </c>
      <c r="O66" s="4">
        <v>109.9</v>
      </c>
      <c r="P66" s="4">
        <v>26</v>
      </c>
      <c r="Q66" s="4">
        <v>46.4</v>
      </c>
      <c r="R66" s="4">
        <v>40.1</v>
      </c>
      <c r="T66" s="4">
        <v>149.19999999999999</v>
      </c>
      <c r="U66" s="5">
        <v>0.05</v>
      </c>
      <c r="V66" s="4">
        <v>110.8</v>
      </c>
      <c r="W66" s="4">
        <v>404.3</v>
      </c>
      <c r="X66" s="4">
        <v>41</v>
      </c>
      <c r="Y66" s="4">
        <v>136.30000000000001</v>
      </c>
      <c r="Z66" s="4">
        <v>79.900000000000006</v>
      </c>
      <c r="AA66" s="4">
        <v>11.6</v>
      </c>
      <c r="AB66" s="5">
        <v>0.08</v>
      </c>
      <c r="AC66" s="4">
        <v>99.3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109</v>
      </c>
      <c r="F67" s="4">
        <v>29</v>
      </c>
      <c r="G67" s="4">
        <v>22</v>
      </c>
      <c r="H67" s="5">
        <v>103.95</v>
      </c>
      <c r="I67" s="6">
        <v>1.284</v>
      </c>
      <c r="J67" s="5">
        <v>14.42</v>
      </c>
      <c r="K67" s="5"/>
      <c r="L67" s="7">
        <v>0.44109999999999999</v>
      </c>
      <c r="N67" s="4">
        <v>119.3</v>
      </c>
      <c r="O67" s="4">
        <v>110</v>
      </c>
      <c r="P67" s="4">
        <v>26</v>
      </c>
      <c r="Q67" s="4">
        <v>46.4</v>
      </c>
      <c r="R67" s="4">
        <v>40</v>
      </c>
      <c r="T67" s="4">
        <v>149.69999999999999</v>
      </c>
      <c r="U67" s="5">
        <v>0.05</v>
      </c>
      <c r="V67" s="4">
        <v>110.8</v>
      </c>
      <c r="W67" s="4">
        <v>404.3</v>
      </c>
      <c r="X67" s="4">
        <v>41</v>
      </c>
      <c r="Y67" s="4">
        <v>136.4</v>
      </c>
      <c r="Z67" s="4">
        <v>79.900000000000006</v>
      </c>
      <c r="AA67" s="4">
        <v>11.6</v>
      </c>
      <c r="AB67" s="5">
        <v>0.08</v>
      </c>
      <c r="AC67" s="4">
        <v>99.3</v>
      </c>
    </row>
    <row r="68" spans="1:29" x14ac:dyDescent="0.25">
      <c r="A68" t="s">
        <v>44</v>
      </c>
      <c r="B68" s="4">
        <v>694.6</v>
      </c>
      <c r="C68" s="5">
        <v>40</v>
      </c>
      <c r="D68" s="4">
        <v>115</v>
      </c>
      <c r="E68" s="4">
        <v>109</v>
      </c>
      <c r="F68" s="4">
        <v>29</v>
      </c>
      <c r="G68" s="4">
        <v>22</v>
      </c>
      <c r="H68" s="5">
        <v>103.93</v>
      </c>
      <c r="I68" s="6">
        <v>1.284</v>
      </c>
      <c r="J68" s="5">
        <v>14.42</v>
      </c>
      <c r="K68" s="5"/>
      <c r="L68" s="7">
        <v>0.44130000000000003</v>
      </c>
      <c r="N68" s="4">
        <v>119.2</v>
      </c>
      <c r="O68" s="4">
        <v>110</v>
      </c>
      <c r="P68" s="4">
        <v>26</v>
      </c>
      <c r="Q68" s="4">
        <v>46.5</v>
      </c>
      <c r="R68" s="4">
        <v>40</v>
      </c>
      <c r="T68" s="4">
        <v>149.4</v>
      </c>
      <c r="U68" s="5">
        <v>0.05</v>
      </c>
      <c r="V68" s="4">
        <v>110.8</v>
      </c>
      <c r="W68" s="4">
        <v>404.3</v>
      </c>
      <c r="X68" s="4">
        <v>41</v>
      </c>
      <c r="Y68" s="4">
        <v>136.30000000000001</v>
      </c>
      <c r="Z68" s="4">
        <v>80.099999999999994</v>
      </c>
      <c r="AA68" s="4">
        <v>11.6</v>
      </c>
      <c r="AB68" s="5">
        <v>0.08</v>
      </c>
      <c r="AC68" s="4">
        <v>99.3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22</v>
      </c>
      <c r="H69" s="5">
        <v>103.97</v>
      </c>
      <c r="I69" s="6">
        <v>1.284</v>
      </c>
      <c r="J69" s="5">
        <v>14.42</v>
      </c>
      <c r="K69" s="5"/>
      <c r="L69" s="7">
        <v>0.44109999999999999</v>
      </c>
      <c r="N69" s="4">
        <v>119.3</v>
      </c>
      <c r="O69" s="4">
        <v>110</v>
      </c>
      <c r="P69" s="4">
        <v>26</v>
      </c>
      <c r="Q69" s="4">
        <v>46.5</v>
      </c>
      <c r="R69" s="4">
        <v>40</v>
      </c>
      <c r="T69" s="4">
        <v>149.6</v>
      </c>
      <c r="U69" s="5">
        <v>0.05</v>
      </c>
      <c r="V69" s="4">
        <v>110.8</v>
      </c>
      <c r="W69" s="4">
        <v>404.3</v>
      </c>
      <c r="X69" s="4">
        <v>41</v>
      </c>
      <c r="Y69" s="4">
        <v>136.4</v>
      </c>
      <c r="Z69" s="4">
        <v>80</v>
      </c>
      <c r="AA69" s="4">
        <v>11.4</v>
      </c>
      <c r="AB69" s="5">
        <v>0.08</v>
      </c>
      <c r="AC69" s="4">
        <v>99.2</v>
      </c>
    </row>
    <row r="70" spans="1:29" x14ac:dyDescent="0.25">
      <c r="A70" s="3" t="s">
        <v>46</v>
      </c>
      <c r="B70" s="4">
        <v>694.9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103.97</v>
      </c>
      <c r="I70" s="6">
        <v>1.284</v>
      </c>
      <c r="J70" s="5">
        <v>14.42</v>
      </c>
      <c r="K70" s="5">
        <v>2.9999999999999361E-2</v>
      </c>
      <c r="L70" s="8">
        <v>0.44107000000000002</v>
      </c>
      <c r="N70" s="4">
        <v>119.2</v>
      </c>
      <c r="O70" s="4">
        <v>110</v>
      </c>
      <c r="P70" s="4">
        <v>26</v>
      </c>
      <c r="Q70" s="4">
        <v>46.4</v>
      </c>
      <c r="R70" s="4">
        <v>40</v>
      </c>
      <c r="S70" s="4">
        <v>0.10000000000000142</v>
      </c>
      <c r="T70" s="4">
        <v>149.4</v>
      </c>
      <c r="U70" s="5">
        <v>0.05</v>
      </c>
      <c r="V70" s="4">
        <v>110.8</v>
      </c>
      <c r="W70" s="4">
        <v>404.3</v>
      </c>
      <c r="X70" s="4">
        <v>41</v>
      </c>
      <c r="Y70" s="4">
        <v>136.30000000000001</v>
      </c>
      <c r="Z70" s="4">
        <v>80</v>
      </c>
      <c r="AA70" s="4">
        <v>11.6</v>
      </c>
      <c r="AB70" s="5">
        <v>0.08</v>
      </c>
      <c r="AC70" s="4">
        <v>99.3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3.0912061651652335E-4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7.0084253410234956E-2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0.28050000000000003</v>
      </c>
      <c r="C78" s="16">
        <v>3.5650623885923965E-2</v>
      </c>
      <c r="D78" s="10">
        <v>0.5</v>
      </c>
      <c r="E78" s="10">
        <v>21.99</v>
      </c>
      <c r="F78" s="17">
        <v>0.3</v>
      </c>
      <c r="G78" s="71">
        <v>0.92522924999999989</v>
      </c>
      <c r="H78" s="72"/>
      <c r="I78" s="71">
        <v>3.0840974999999999</v>
      </c>
      <c r="J78" s="72"/>
    </row>
    <row r="79" spans="1:29" x14ac:dyDescent="0.25">
      <c r="A79" s="10" t="s">
        <v>49</v>
      </c>
      <c r="B79" s="15">
        <v>0.29293000000000002</v>
      </c>
      <c r="C79" s="16">
        <v>2.5444850049494688E-2</v>
      </c>
      <c r="D79" s="10">
        <v>0.5</v>
      </c>
      <c r="E79" s="10">
        <v>21.99</v>
      </c>
      <c r="F79" s="17">
        <v>3.2000000000000001E-2</v>
      </c>
      <c r="G79" s="71">
        <v>0.10306449120000001</v>
      </c>
      <c r="H79" s="72"/>
      <c r="I79" s="71">
        <v>3.2207653500000002</v>
      </c>
      <c r="J79" s="72"/>
    </row>
    <row r="80" spans="1:29" x14ac:dyDescent="0.25">
      <c r="A80" s="10" t="s">
        <v>50</v>
      </c>
      <c r="B80" s="15">
        <v>0.28620000000000001</v>
      </c>
      <c r="C80" s="16">
        <v>2.0172965380487844E-2</v>
      </c>
      <c r="D80" s="10">
        <v>0.5</v>
      </c>
      <c r="E80" s="10">
        <v>16.489999999999998</v>
      </c>
      <c r="F80" s="17">
        <v>0.31</v>
      </c>
      <c r="G80" s="71">
        <v>0.73151288999999986</v>
      </c>
      <c r="H80" s="72"/>
      <c r="I80" s="71">
        <v>2.3597189999999997</v>
      </c>
      <c r="J80" s="72"/>
    </row>
    <row r="81" spans="1:10" x14ac:dyDescent="0.25">
      <c r="A81" s="10" t="s">
        <v>51</v>
      </c>
      <c r="B81" s="15">
        <v>0.70372999999999997</v>
      </c>
      <c r="C81" s="16">
        <v>0.13220302992106614</v>
      </c>
      <c r="D81" s="10">
        <v>0.5</v>
      </c>
      <c r="E81" s="10">
        <v>1.46</v>
      </c>
      <c r="F81" s="17">
        <v>0.17399999999999999</v>
      </c>
      <c r="G81" s="71">
        <v>8.9387784599999992E-2</v>
      </c>
      <c r="H81" s="72"/>
      <c r="I81" s="71">
        <v>0.51372289999999998</v>
      </c>
      <c r="J81" s="72"/>
    </row>
    <row r="82" spans="1:10" x14ac:dyDescent="0.25">
      <c r="A82" s="10" t="s">
        <v>52</v>
      </c>
      <c r="B82" s="15">
        <v>0.87519999999999998</v>
      </c>
      <c r="C82" s="16">
        <v>0.58748399377923</v>
      </c>
      <c r="D82" s="10">
        <v>0.5</v>
      </c>
      <c r="E82" s="10">
        <v>1.46</v>
      </c>
      <c r="F82" s="17">
        <v>1.0999999999999999E-2</v>
      </c>
      <c r="G82" s="71">
        <v>7.0278559999999999E-3</v>
      </c>
      <c r="H82" s="72"/>
      <c r="I82" s="71">
        <v>0.63889600000000002</v>
      </c>
      <c r="J82" s="72"/>
    </row>
    <row r="83" spans="1:10" x14ac:dyDescent="0.25">
      <c r="A83" s="10" t="s">
        <v>53</v>
      </c>
      <c r="B83" s="15">
        <v>0.44107000000000002</v>
      </c>
      <c r="C83" s="16">
        <v>7.0084253410234956E-2</v>
      </c>
      <c r="D83" s="10">
        <v>0.5</v>
      </c>
      <c r="E83" s="10">
        <v>2.91</v>
      </c>
      <c r="F83" s="17">
        <v>0.17199999999999999</v>
      </c>
      <c r="G83" s="71">
        <v>0.1103821782</v>
      </c>
      <c r="H83" s="72"/>
      <c r="I83" s="71">
        <v>0.64175685000000005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1.9666044499999999</v>
      </c>
      <c r="H84" s="19"/>
      <c r="I84" s="18">
        <v>10.4589576</v>
      </c>
      <c r="J84" s="20"/>
    </row>
    <row r="86" spans="1:10" x14ac:dyDescent="0.25">
      <c r="A86" t="s">
        <v>84</v>
      </c>
      <c r="G86" s="5">
        <v>0.22140272657784793</v>
      </c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F80A-62DF-466C-B3A0-124DFF833C3D}">
  <dimension ref="B1:N21"/>
  <sheetViews>
    <sheetView tabSelected="1" workbookViewId="0">
      <selection activeCell="B33" sqref="B33"/>
    </sheetView>
  </sheetViews>
  <sheetFormatPr defaultRowHeight="15" x14ac:dyDescent="0.25"/>
  <cols>
    <col min="2" max="2" width="33.140625" customWidth="1"/>
    <col min="4" max="14" width="9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BL6_Iteration1!$B$10</f>
        <v>2000.1</v>
      </c>
      <c r="D5" s="55">
        <f>BL5_Iteration1!$B$10</f>
        <v>2000</v>
      </c>
      <c r="E5" s="61">
        <f>BL5_Iteration2!$B$10</f>
        <v>2000.1</v>
      </c>
      <c r="F5" s="61">
        <f>BL6_Iteration2!$B$10</f>
        <v>2000</v>
      </c>
      <c r="G5" s="55">
        <f>BL6_Iteration3!$B$10</f>
        <v>2000</v>
      </c>
      <c r="H5" s="55">
        <f>BL5_Iteration3!$B$10</f>
        <v>2000</v>
      </c>
      <c r="I5" s="61">
        <f>BL5_Iteration4!$B$10</f>
        <v>2000</v>
      </c>
      <c r="J5" s="61">
        <f>BL6_Iteration4!$B$10</f>
        <v>2000</v>
      </c>
      <c r="K5" s="55">
        <f>BL6_Iteration5!$B$10</f>
        <v>2000</v>
      </c>
      <c r="L5" s="55">
        <f>BL5_Iteration5!$B$10</f>
        <v>2000</v>
      </c>
      <c r="M5" s="61">
        <f>BL5_Iteration6!$B$10</f>
        <v>2000</v>
      </c>
      <c r="N5" s="61">
        <f>BL6_Iteration6!$B$10</f>
        <v>1999.9</v>
      </c>
    </row>
    <row r="6" spans="2:14" x14ac:dyDescent="0.25">
      <c r="B6" s="54" t="s">
        <v>69</v>
      </c>
      <c r="C6" s="56">
        <f>BL6_Iteration1!$C$10</f>
        <v>105</v>
      </c>
      <c r="D6" s="56">
        <f>BL5_Iteration1!$C$10</f>
        <v>105</v>
      </c>
      <c r="E6" s="62">
        <f>BL5_Iteration2!$C$10</f>
        <v>105</v>
      </c>
      <c r="F6" s="62">
        <f>BL6_Iteration2!$C$10</f>
        <v>105</v>
      </c>
      <c r="G6" s="56">
        <f>BL6_Iteration3!$C$10</f>
        <v>105</v>
      </c>
      <c r="H6" s="56">
        <f>BL5_Iteration3!$C$10</f>
        <v>105</v>
      </c>
      <c r="I6" s="62">
        <f>BL5_Iteration4!$C$10</f>
        <v>105</v>
      </c>
      <c r="J6" s="62">
        <f>BL6_Iteration4!$C$10</f>
        <v>105</v>
      </c>
      <c r="K6" s="56">
        <f>BL6_Iteration5!$C$10</f>
        <v>105</v>
      </c>
      <c r="L6" s="56">
        <f>BL5_Iteration5!$C$10</f>
        <v>105</v>
      </c>
      <c r="M6" s="62">
        <f>BL5_Iteration6!$C$10</f>
        <v>105</v>
      </c>
      <c r="N6" s="62">
        <f>BL6_Iteration6!$C$10</f>
        <v>105</v>
      </c>
    </row>
    <row r="7" spans="2:14" x14ac:dyDescent="0.25">
      <c r="B7" s="54" t="s">
        <v>70</v>
      </c>
      <c r="C7" s="55">
        <f>BL6_Iteration1!$D$10</f>
        <v>115</v>
      </c>
      <c r="D7" s="55">
        <f>BL5_Iteration1!$D$10</f>
        <v>115</v>
      </c>
      <c r="E7" s="61">
        <f>BL5_Iteration2!$D$10</f>
        <v>115</v>
      </c>
      <c r="F7" s="61">
        <f>BL6_Iteration2!$D$10</f>
        <v>115</v>
      </c>
      <c r="G7" s="55">
        <f>BL6_Iteration3!$D$10</f>
        <v>115</v>
      </c>
      <c r="H7" s="55">
        <f>BL5_Iteration3!$D$10</f>
        <v>115</v>
      </c>
      <c r="I7" s="61">
        <f>BL5_Iteration4!$D$10</f>
        <v>115</v>
      </c>
      <c r="J7" s="61">
        <f>BL6_Iteration4!$D$10</f>
        <v>115</v>
      </c>
      <c r="K7" s="55">
        <f>BL6_Iteration5!$D$10</f>
        <v>115</v>
      </c>
      <c r="L7" s="55">
        <f>BL5_Iteration5!$D$10</f>
        <v>115</v>
      </c>
      <c r="M7" s="61">
        <f>BL5_Iteration6!$D$10</f>
        <v>115</v>
      </c>
      <c r="N7" s="61">
        <f>BL6_Iteration6!$D$10</f>
        <v>115</v>
      </c>
    </row>
    <row r="8" spans="2:14" x14ac:dyDescent="0.25">
      <c r="B8" s="54" t="s">
        <v>71</v>
      </c>
      <c r="C8" s="55">
        <f>BL6_Iteration1!$E$10</f>
        <v>109</v>
      </c>
      <c r="D8" s="55">
        <f>BL5_Iteration1!$E$10</f>
        <v>109</v>
      </c>
      <c r="E8" s="61">
        <f>BL5_Iteration2!$E$10</f>
        <v>109</v>
      </c>
      <c r="F8" s="61">
        <f>BL6_Iteration2!$E$10</f>
        <v>109</v>
      </c>
      <c r="G8" s="55">
        <f>BL6_Iteration3!$E$10</f>
        <v>109</v>
      </c>
      <c r="H8" s="55">
        <f>BL5_Iteration3!$E$10</f>
        <v>109</v>
      </c>
      <c r="I8" s="61">
        <f>BL5_Iteration4!$E$10</f>
        <v>109</v>
      </c>
      <c r="J8" s="61">
        <f>BL6_Iteration4!$E$10</f>
        <v>109</v>
      </c>
      <c r="K8" s="55">
        <f>BL6_Iteration5!$E$10</f>
        <v>109</v>
      </c>
      <c r="L8" s="55">
        <f>BL5_Iteration5!$E$10</f>
        <v>109</v>
      </c>
      <c r="M8" s="61">
        <f>BL5_Iteration6!$E$10</f>
        <v>109</v>
      </c>
      <c r="N8" s="61">
        <f>BL6_Iteration6!$E$10</f>
        <v>109</v>
      </c>
    </row>
    <row r="9" spans="2:14" x14ac:dyDescent="0.25">
      <c r="B9" s="54" t="s">
        <v>72</v>
      </c>
      <c r="C9" s="55">
        <f>BL6_Iteration1!$F$10</f>
        <v>29</v>
      </c>
      <c r="D9" s="55">
        <f>BL5_Iteration1!$F$10</f>
        <v>29</v>
      </c>
      <c r="E9" s="61">
        <f>BL5_Iteration2!$F$10</f>
        <v>29</v>
      </c>
      <c r="F9" s="61">
        <f>BL6_Iteration2!$F$10</f>
        <v>29</v>
      </c>
      <c r="G9" s="55">
        <f>BL6_Iteration3!$F$10</f>
        <v>29</v>
      </c>
      <c r="H9" s="55">
        <f>BL5_Iteration3!$F$10</f>
        <v>29</v>
      </c>
      <c r="I9" s="61">
        <f>BL5_Iteration4!$F$10</f>
        <v>29</v>
      </c>
      <c r="J9" s="61">
        <f>BL6_Iteration4!$F$10</f>
        <v>29</v>
      </c>
      <c r="K9" s="55">
        <f>BL6_Iteration5!$F$10</f>
        <v>29</v>
      </c>
      <c r="L9" s="55">
        <f>BL5_Iteration5!$F$10</f>
        <v>29</v>
      </c>
      <c r="M9" s="61">
        <f>BL5_Iteration6!$F$10</f>
        <v>29</v>
      </c>
      <c r="N9" s="61">
        <f>BL6_Iteration6!$F$10</f>
        <v>29</v>
      </c>
    </row>
    <row r="10" spans="2:14" x14ac:dyDescent="0.25">
      <c r="B10" s="54" t="s">
        <v>73</v>
      </c>
      <c r="C10" s="55">
        <f>BL6_Iteration1!$G$10</f>
        <v>21.9</v>
      </c>
      <c r="D10" s="55">
        <f>BL5_Iteration1!$G$10</f>
        <v>22</v>
      </c>
      <c r="E10" s="61">
        <f>BL5_Iteration2!$G$10</f>
        <v>22</v>
      </c>
      <c r="F10" s="61">
        <f>BL6_Iteration2!$G$10</f>
        <v>22</v>
      </c>
      <c r="G10" s="55">
        <f>BL6_Iteration3!$G$10</f>
        <v>22</v>
      </c>
      <c r="H10" s="55">
        <f>BL5_Iteration3!$G$10</f>
        <v>22</v>
      </c>
      <c r="I10" s="61">
        <f>BL5_Iteration4!$G$10</f>
        <v>22</v>
      </c>
      <c r="J10" s="61">
        <f>BL6_Iteration4!$G$10</f>
        <v>22</v>
      </c>
      <c r="K10" s="55">
        <f>BL6_Iteration5!$G$10</f>
        <v>22</v>
      </c>
      <c r="L10" s="55">
        <f>BL5_Iteration5!$G$10</f>
        <v>22</v>
      </c>
      <c r="M10" s="61">
        <f>BL5_Iteration6!$G$10</f>
        <v>22</v>
      </c>
      <c r="N10" s="61">
        <f>BL6_Iteration6!$G$10</f>
        <v>22</v>
      </c>
    </row>
    <row r="11" spans="2:14" x14ac:dyDescent="0.25">
      <c r="B11" s="54" t="s">
        <v>74</v>
      </c>
      <c r="C11" s="55">
        <f>BL6_Iteration1!$P$10</f>
        <v>26</v>
      </c>
      <c r="D11" s="55">
        <f>BL5_Iteration1!$P$10</f>
        <v>26</v>
      </c>
      <c r="E11" s="61">
        <f>BL5_Iteration2!$P$10</f>
        <v>26</v>
      </c>
      <c r="F11" s="61">
        <f>BL6_Iteration2!$P$10</f>
        <v>26</v>
      </c>
      <c r="G11" s="55">
        <f>BL6_Iteration3!$P$10</f>
        <v>26</v>
      </c>
      <c r="H11" s="55">
        <f>BL5_Iteration3!$P$10</f>
        <v>26</v>
      </c>
      <c r="I11" s="61">
        <f>BL5_Iteration4!$P$10</f>
        <v>26</v>
      </c>
      <c r="J11" s="61">
        <f>BL6_Iteration4!$P$10</f>
        <v>26</v>
      </c>
      <c r="K11" s="55">
        <f>BL6_Iteration5!$P$10</f>
        <v>26</v>
      </c>
      <c r="L11" s="55">
        <f>BL5_Iteration5!$P$10</f>
        <v>26</v>
      </c>
      <c r="M11" s="61">
        <f>BL5_Iteration6!$P$10</f>
        <v>26</v>
      </c>
      <c r="N11" s="61">
        <f>BL6_Iteration6!$P$10</f>
        <v>26</v>
      </c>
    </row>
    <row r="12" spans="2:14" x14ac:dyDescent="0.25">
      <c r="B12" s="54" t="s">
        <v>75</v>
      </c>
      <c r="C12" s="56">
        <f>BL6_Iteration1!$H$10</f>
        <v>105</v>
      </c>
      <c r="D12" s="56">
        <f>BL5_Iteration1!$H$10</f>
        <v>105</v>
      </c>
      <c r="E12" s="62">
        <f>BL5_Iteration2!$H$10</f>
        <v>105</v>
      </c>
      <c r="F12" s="62">
        <f>BL6_Iteration2!$H$10</f>
        <v>105</v>
      </c>
      <c r="G12" s="56">
        <f>BL6_Iteration3!$H$10</f>
        <v>105</v>
      </c>
      <c r="H12" s="56">
        <f>BL5_Iteration3!$H$10</f>
        <v>105</v>
      </c>
      <c r="I12" s="62">
        <f>BL5_Iteration4!$H$10</f>
        <v>105</v>
      </c>
      <c r="J12" s="62">
        <f>BL6_Iteration4!$H$10</f>
        <v>105.01</v>
      </c>
      <c r="K12" s="56">
        <f>BL6_Iteration5!$H$10</f>
        <v>105</v>
      </c>
      <c r="L12" s="56">
        <f>BL5_Iteration5!$H$10</f>
        <v>105</v>
      </c>
      <c r="M12" s="62">
        <f>BL5_Iteration6!$H$10</f>
        <v>105</v>
      </c>
      <c r="N12" s="62">
        <f>BL6_Iteration6!$H$10</f>
        <v>105</v>
      </c>
    </row>
    <row r="13" spans="2:14" x14ac:dyDescent="0.25">
      <c r="B13" s="54" t="s">
        <v>76</v>
      </c>
      <c r="C13" s="57">
        <f>BL6_Iteration1!$I$10</f>
        <v>6.1989999999999998</v>
      </c>
      <c r="D13" s="57">
        <f>BL5_Iteration1!$I$10</f>
        <v>6.1870000000000003</v>
      </c>
      <c r="E13" s="63">
        <f>BL5_Iteration2!$I$10</f>
        <v>6.1710000000000003</v>
      </c>
      <c r="F13" s="63">
        <f>BL6_Iteration2!$I$10</f>
        <v>6.1929999999999996</v>
      </c>
      <c r="G13" s="57">
        <f>BL6_Iteration3!$I$10</f>
        <v>6.1980000000000004</v>
      </c>
      <c r="H13" s="57">
        <f>BL5_Iteration3!$I$10</f>
        <v>6.181</v>
      </c>
      <c r="I13" s="63">
        <f>BL5_Iteration4!$I$10</f>
        <v>6.1740000000000004</v>
      </c>
      <c r="J13" s="63">
        <f>BL6_Iteration4!$I$10</f>
        <v>6.1879999999999997</v>
      </c>
      <c r="K13" s="57">
        <f>BL6_Iteration5!$I$10</f>
        <v>6.1909999999999998</v>
      </c>
      <c r="L13" s="57">
        <f>BL5_Iteration5!$I$10</f>
        <v>6.18</v>
      </c>
      <c r="M13" s="63">
        <f>BL5_Iteration6!$I$10</f>
        <v>6.1680000000000001</v>
      </c>
      <c r="N13" s="63">
        <f>BL6_Iteration6!$I$10</f>
        <v>6.1820000000000004</v>
      </c>
    </row>
    <row r="14" spans="2:14" x14ac:dyDescent="0.25">
      <c r="B14" s="54" t="s">
        <v>77</v>
      </c>
      <c r="C14" s="56">
        <f>BL6_Iteration1!$J$10</f>
        <v>14.39</v>
      </c>
      <c r="D14" s="56">
        <f>BL5_Iteration1!$J$10</f>
        <v>14.39</v>
      </c>
      <c r="E14" s="62">
        <f>BL5_Iteration2!$J$10</f>
        <v>14.39</v>
      </c>
      <c r="F14" s="62">
        <f>BL6_Iteration2!$J$10</f>
        <v>14.39</v>
      </c>
      <c r="G14" s="56">
        <f>BL6_Iteration3!$J$10</f>
        <v>14.39</v>
      </c>
      <c r="H14" s="56">
        <f>BL5_Iteration3!$J$10</f>
        <v>14.39</v>
      </c>
      <c r="I14" s="62">
        <f>BL5_Iteration4!$J$10</f>
        <v>14.39</v>
      </c>
      <c r="J14" s="62">
        <f>BL6_Iteration4!$J$10</f>
        <v>14.39</v>
      </c>
      <c r="K14" s="56">
        <f>BL6_Iteration5!$J$10</f>
        <v>14.39</v>
      </c>
      <c r="L14" s="56">
        <f>BL5_Iteration5!$J$10</f>
        <v>14.39</v>
      </c>
      <c r="M14" s="62">
        <f>BL5_Iteration6!$J$10</f>
        <v>14.39</v>
      </c>
      <c r="N14" s="62">
        <f>BL6_Iteration6!$J$10</f>
        <v>14.39</v>
      </c>
    </row>
    <row r="15" spans="2:14" x14ac:dyDescent="0.25">
      <c r="B15" s="54" t="s">
        <v>11</v>
      </c>
      <c r="C15" s="56">
        <f>BL6_Iteration1!$K$10</f>
        <v>5.9999999999998721E-2</v>
      </c>
      <c r="D15" s="56">
        <f>BL5_Iteration1!$K$10</f>
        <v>5.9999999999998721E-2</v>
      </c>
      <c r="E15" s="62">
        <f>BL5_Iteration2!$K$10</f>
        <v>5.9999999999998721E-2</v>
      </c>
      <c r="F15" s="62">
        <f>BL6_Iteration2!$K$10</f>
        <v>5.9999999999998721E-2</v>
      </c>
      <c r="G15" s="56">
        <f>BL6_Iteration3!$K$10</f>
        <v>5.9999999999998721E-2</v>
      </c>
      <c r="H15" s="56">
        <f>BL5_Iteration3!$K$10</f>
        <v>5.9999999999998721E-2</v>
      </c>
      <c r="I15" s="62">
        <f>BL5_Iteration4!$K$10</f>
        <v>5.9999999999998721E-2</v>
      </c>
      <c r="J15" s="62">
        <f>BL6_Iteration4!$K$10</f>
        <v>5.9999999999998721E-2</v>
      </c>
      <c r="K15" s="56">
        <f>BL6_Iteration5!$K$10</f>
        <v>5.9999999999998721E-2</v>
      </c>
      <c r="L15" s="56">
        <f>BL5_Iteration5!$K$10</f>
        <v>5.9999999999998721E-2</v>
      </c>
      <c r="M15" s="62">
        <f>BL5_Iteration6!$K$10</f>
        <v>5.9999999999998721E-2</v>
      </c>
      <c r="N15" s="62">
        <f>BL6_Iteration6!$K$10</f>
        <v>5.9999999999998721E-2</v>
      </c>
    </row>
    <row r="16" spans="2:14" x14ac:dyDescent="0.25">
      <c r="B16" s="54" t="s">
        <v>78</v>
      </c>
      <c r="C16" s="58">
        <f>BL6_Iteration1!$L$10</f>
        <v>0.28187000000000001</v>
      </c>
      <c r="D16" s="58">
        <f>BL5_Iteration1!$L$10</f>
        <v>0.28132000000000001</v>
      </c>
      <c r="E16" s="64">
        <f>BL5_Iteration2!$L$10</f>
        <v>0.28062999999999999</v>
      </c>
      <c r="F16" s="64">
        <f>BL6_Iteration2!$L$10</f>
        <v>0.28160000000000002</v>
      </c>
      <c r="G16" s="58">
        <f>BL6_Iteration3!$L$10</f>
        <v>0.28184999999999999</v>
      </c>
      <c r="H16" s="58">
        <f>BL5_Iteration3!$L$10</f>
        <v>0.28106999999999999</v>
      </c>
      <c r="I16" s="64">
        <f>BL5_Iteration4!$L$10</f>
        <v>0.28075</v>
      </c>
      <c r="J16" s="64">
        <f>BL6_Iteration4!$L$10</f>
        <v>0.28138000000000002</v>
      </c>
      <c r="K16" s="58">
        <f>BL6_Iteration5!$L$10</f>
        <v>0.28149999999999997</v>
      </c>
      <c r="L16" s="58">
        <f>BL5_Iteration5!$L$10</f>
        <v>0.28103</v>
      </c>
      <c r="M16" s="64">
        <f>BL5_Iteration6!$L$10</f>
        <v>0.28050000000000003</v>
      </c>
      <c r="N16" s="64">
        <f>BL6_Iteration6!$L$10</f>
        <v>0.28111999999999998</v>
      </c>
    </row>
    <row r="17" spans="2:14" x14ac:dyDescent="0.25">
      <c r="B17" s="54" t="s">
        <v>79</v>
      </c>
      <c r="C17" s="59">
        <f>BL6_Iteration1!$L$11</f>
        <v>9.4280904158195944E-5</v>
      </c>
      <c r="D17" s="59">
        <f>BL5_Iteration1!$L$11</f>
        <v>8.975274678556518E-5</v>
      </c>
      <c r="E17" s="65">
        <f>BL5_Iteration2!$L$11</f>
        <v>1.5986105077707305E-4</v>
      </c>
      <c r="F17" s="65">
        <f>BL6_Iteration2!$L$11</f>
        <v>5.7735026918972241E-5</v>
      </c>
      <c r="G17" s="59">
        <f>BL6_Iteration3!$L$11</f>
        <v>1.1180339887497717E-4</v>
      </c>
      <c r="H17" s="59">
        <f>BL5_Iteration3!$L$11</f>
        <v>7.4535599249984775E-5</v>
      </c>
      <c r="I17" s="65">
        <f>BL5_Iteration4!$L$11</f>
        <v>7.6376261582588925E-5</v>
      </c>
      <c r="J17" s="65">
        <f>BL6_Iteration4!$L$11</f>
        <v>8.975274678556518E-5</v>
      </c>
      <c r="K17" s="59">
        <f>BL6_Iteration5!$L$11</f>
        <v>5.7735026918972241E-5</v>
      </c>
      <c r="L17" s="59">
        <f>BL5_Iteration5!$L$11</f>
        <v>1.1055415967852347E-4</v>
      </c>
      <c r="M17" s="65">
        <f>BL5_Iteration6!$L$11</f>
        <v>1.0000000000001673E-4</v>
      </c>
      <c r="N17" s="65">
        <f>BL6_Iteration6!$L$11</f>
        <v>8.975274678556518E-5</v>
      </c>
    </row>
    <row r="18" spans="2:14" x14ac:dyDescent="0.25">
      <c r="B18" s="54" t="s">
        <v>97</v>
      </c>
      <c r="C18" s="56">
        <f>BL6_Iteration1!$L$12</f>
        <v>3.344836419562066E-2</v>
      </c>
      <c r="D18" s="56">
        <f>BL5_Iteration1!$L$12</f>
        <v>3.1904147158241566E-2</v>
      </c>
      <c r="E18" s="62">
        <f>BL5_Iteration2!$L$12</f>
        <v>5.6965061033058845E-2</v>
      </c>
      <c r="F18" s="62">
        <f>BL6_Iteration2!$L$12</f>
        <v>2.0502495354748664E-2</v>
      </c>
      <c r="G18" s="56">
        <f>BL6_Iteration3!$L$12</f>
        <v>3.9667695183600207E-2</v>
      </c>
      <c r="H18" s="56">
        <f>BL5_Iteration3!$L$12</f>
        <v>2.6518518251675661E-2</v>
      </c>
      <c r="I18" s="62">
        <f>BL5_Iteration4!$L$12</f>
        <v>2.7204367438143875E-2</v>
      </c>
      <c r="J18" s="62">
        <f>BL6_Iteration4!$L$12</f>
        <v>3.1897344084712904E-2</v>
      </c>
      <c r="K18" s="56">
        <f>BL6_Iteration5!$L$12</f>
        <v>2.0509778656828508E-2</v>
      </c>
      <c r="L18" s="56">
        <f>BL5_Iteration5!$L$12</f>
        <v>3.9338917438893881E-2</v>
      </c>
      <c r="M18" s="62">
        <f>BL5_Iteration6!$L$12</f>
        <v>3.5650623885923965E-2</v>
      </c>
      <c r="N18" s="62">
        <f>BL6_Iteration6!$L$12</f>
        <v>3.1926845043243161E-2</v>
      </c>
    </row>
    <row r="20" spans="2:14" x14ac:dyDescent="0.25">
      <c r="B20" s="54" t="s">
        <v>138</v>
      </c>
      <c r="C20" s="60">
        <f>BL6_Iteration1!$G$78</f>
        <v>0.92974819499999994</v>
      </c>
      <c r="D20" s="60">
        <f>BL5_Iteration1!$G$78</f>
        <v>0.92793401999999992</v>
      </c>
      <c r="E20" s="66">
        <f>BL5_Iteration2!$G$78</f>
        <v>0.92565805499999976</v>
      </c>
      <c r="F20" s="66">
        <f>BL6_Iteration2!$G$78</f>
        <v>0.92885759999999995</v>
      </c>
      <c r="G20" s="60">
        <f>BL6_Iteration3!$G$78</f>
        <v>0.92968222499999986</v>
      </c>
      <c r="H20" s="60">
        <f>BL5_Iteration3!$G$78</f>
        <v>0.92710939499999989</v>
      </c>
      <c r="I20" s="66">
        <f>BL5_Iteration4!$G$78</f>
        <v>0.92605387499999992</v>
      </c>
      <c r="J20" s="66">
        <f>BL6_Iteration4!$G$78</f>
        <v>0.92813192999999994</v>
      </c>
      <c r="K20" s="60">
        <f>BL6_Iteration5!$G$78</f>
        <v>0.92852774999999976</v>
      </c>
      <c r="L20" s="60">
        <f>BL5_Iteration5!$G$78</f>
        <v>0.92697745499999984</v>
      </c>
      <c r="M20" s="66">
        <f>BL5_Iteration6!$G$78</f>
        <v>0.92522924999999989</v>
      </c>
      <c r="N20" s="66">
        <f>BL6_Iteration6!$G$78</f>
        <v>0.92727431999999976</v>
      </c>
    </row>
    <row r="21" spans="2:14" x14ac:dyDescent="0.25">
      <c r="B21" s="54" t="s">
        <v>139</v>
      </c>
      <c r="C21" s="60">
        <f>BL6_Iteration1!$I$78</f>
        <v>3.09916065</v>
      </c>
      <c r="D21" s="60">
        <f>BL5_Iteration1!$I$78</f>
        <v>3.0931134</v>
      </c>
      <c r="E21" s="66">
        <f>BL5_Iteration2!$I$78</f>
        <v>3.0855268499999995</v>
      </c>
      <c r="F21" s="66">
        <f>BL6_Iteration2!$I$78</f>
        <v>3.0961919999999998</v>
      </c>
      <c r="G21" s="60">
        <f>BL6_Iteration3!$I$78</f>
        <v>3.0989407499999997</v>
      </c>
      <c r="H21" s="60">
        <f>BL5_Iteration3!$I$78</f>
        <v>3.0903646499999997</v>
      </c>
      <c r="I21" s="66">
        <f>BL5_Iteration4!$I$78</f>
        <v>3.0868462499999998</v>
      </c>
      <c r="J21" s="66">
        <f>BL6_Iteration4!$I$78</f>
        <v>3.0937730999999999</v>
      </c>
      <c r="K21" s="60">
        <f>BL6_Iteration5!$I$78</f>
        <v>3.0950924999999994</v>
      </c>
      <c r="L21" s="60">
        <f>BL5_Iteration5!$I$78</f>
        <v>3.0899248499999996</v>
      </c>
      <c r="M21" s="66">
        <f>BL5_Iteration6!$I$78</f>
        <v>3.0840974999999999</v>
      </c>
      <c r="N21" s="66">
        <f>BL6_Iteration6!$I$78</f>
        <v>3.0909143999999995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9166-4F8F-494A-A6C6-3DAE6DB0E5A8}">
  <dimension ref="B1:N21"/>
  <sheetViews>
    <sheetView workbookViewId="0">
      <selection activeCell="B31" sqref="B31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BL6_Iteration1!$B$22</f>
        <v>2000</v>
      </c>
      <c r="D5" s="55">
        <f>BL5_Iteration1!$B$22</f>
        <v>2000</v>
      </c>
      <c r="E5" s="61">
        <f>BL5_Iteration2!$B$22</f>
        <v>2000</v>
      </c>
      <c r="F5" s="61">
        <f>BL6_Iteration2!$B$22</f>
        <v>2000</v>
      </c>
      <c r="G5" s="55">
        <f>BL6_Iteration3!$B$22</f>
        <v>2000</v>
      </c>
      <c r="H5" s="55">
        <f>BL5_Iteration3!$B$22</f>
        <v>2000</v>
      </c>
      <c r="I5" s="61">
        <f>BL5_Iteration4!$B$22</f>
        <v>2000</v>
      </c>
      <c r="J5" s="61">
        <f>BL6_Iteration4!$B$22</f>
        <v>2000</v>
      </c>
      <c r="K5" s="55">
        <f>BL6_Iteration5!$B$22</f>
        <v>2000</v>
      </c>
      <c r="L5" s="55">
        <f>BL5_Iteration5!$B$22</f>
        <v>2000</v>
      </c>
      <c r="M5" s="61">
        <f>BL5_Iteration6!$B$22</f>
        <v>2000.1</v>
      </c>
      <c r="N5" s="61">
        <f>BL6_Iteration6!$B$22</f>
        <v>2000</v>
      </c>
    </row>
    <row r="6" spans="2:14" x14ac:dyDescent="0.25">
      <c r="B6" s="54" t="s">
        <v>69</v>
      </c>
      <c r="C6" s="56">
        <f>BL6_Iteration1!$C$22</f>
        <v>105.01</v>
      </c>
      <c r="D6" s="56">
        <f>BL5_Iteration1!$C$22</f>
        <v>105</v>
      </c>
      <c r="E6" s="62">
        <f>BL5_Iteration2!$C$22</f>
        <v>105</v>
      </c>
      <c r="F6" s="62">
        <f>BL6_Iteration2!$C$22</f>
        <v>105</v>
      </c>
      <c r="G6" s="56">
        <f>BL6_Iteration3!$C$22</f>
        <v>105</v>
      </c>
      <c r="H6" s="56">
        <f>BL5_Iteration3!$C$22</f>
        <v>105</v>
      </c>
      <c r="I6" s="62">
        <f>BL5_Iteration4!$C$22</f>
        <v>105</v>
      </c>
      <c r="J6" s="62">
        <f>BL6_Iteration4!$C$22</f>
        <v>105</v>
      </c>
      <c r="K6" s="56">
        <f>BL6_Iteration5!$C$22</f>
        <v>105</v>
      </c>
      <c r="L6" s="56">
        <f>BL5_Iteration5!$C$22</f>
        <v>105</v>
      </c>
      <c r="M6" s="62">
        <f>BL5_Iteration6!$C$22</f>
        <v>105</v>
      </c>
      <c r="N6" s="62">
        <f>BL6_Iteration6!$C$22</f>
        <v>105</v>
      </c>
    </row>
    <row r="7" spans="2:14" x14ac:dyDescent="0.25">
      <c r="B7" s="54" t="s">
        <v>70</v>
      </c>
      <c r="C7" s="55">
        <f>BL6_Iteration1!$D$22</f>
        <v>65</v>
      </c>
      <c r="D7" s="55">
        <f>BL5_Iteration1!$D$22</f>
        <v>65</v>
      </c>
      <c r="E7" s="61">
        <f>BL5_Iteration2!$D$22</f>
        <v>65</v>
      </c>
      <c r="F7" s="61">
        <f>BL6_Iteration2!$D$22</f>
        <v>65</v>
      </c>
      <c r="G7" s="55">
        <f>BL6_Iteration3!$D$22</f>
        <v>65</v>
      </c>
      <c r="H7" s="55">
        <f>BL5_Iteration3!$D$22</f>
        <v>65</v>
      </c>
      <c r="I7" s="61">
        <f>BL5_Iteration4!$D$22</f>
        <v>65</v>
      </c>
      <c r="J7" s="61">
        <f>BL6_Iteration4!$D$22</f>
        <v>65</v>
      </c>
      <c r="K7" s="55">
        <f>BL6_Iteration5!$D$22</f>
        <v>65</v>
      </c>
      <c r="L7" s="55">
        <f>BL5_Iteration5!$D$22</f>
        <v>65</v>
      </c>
      <c r="M7" s="61">
        <f>BL5_Iteration6!$D$22</f>
        <v>65</v>
      </c>
      <c r="N7" s="61">
        <f>BL6_Iteration6!$D$22</f>
        <v>65</v>
      </c>
    </row>
    <row r="8" spans="2:14" x14ac:dyDescent="0.25">
      <c r="B8" s="54" t="s">
        <v>71</v>
      </c>
      <c r="C8" s="55">
        <f>BL6_Iteration1!$E$22</f>
        <v>65</v>
      </c>
      <c r="D8" s="55">
        <f>BL5_Iteration1!$E$22</f>
        <v>65</v>
      </c>
      <c r="E8" s="61">
        <f>BL5_Iteration2!$E$22</f>
        <v>65</v>
      </c>
      <c r="F8" s="61">
        <f>BL6_Iteration2!$E$22</f>
        <v>65</v>
      </c>
      <c r="G8" s="55">
        <f>BL6_Iteration3!$E$22</f>
        <v>65</v>
      </c>
      <c r="H8" s="55">
        <f>BL5_Iteration3!$E$22</f>
        <v>65</v>
      </c>
      <c r="I8" s="61">
        <f>BL5_Iteration4!$E$22</f>
        <v>65</v>
      </c>
      <c r="J8" s="61">
        <f>BL6_Iteration4!$E$22</f>
        <v>65</v>
      </c>
      <c r="K8" s="55">
        <f>BL6_Iteration5!$E$22</f>
        <v>65</v>
      </c>
      <c r="L8" s="55">
        <f>BL5_Iteration5!$E$22</f>
        <v>65</v>
      </c>
      <c r="M8" s="61">
        <f>BL5_Iteration6!$E$22</f>
        <v>65</v>
      </c>
      <c r="N8" s="61">
        <f>BL6_Iteration6!$E$22</f>
        <v>65</v>
      </c>
    </row>
    <row r="9" spans="2:14" x14ac:dyDescent="0.25">
      <c r="B9" s="54" t="s">
        <v>72</v>
      </c>
      <c r="C9" s="55">
        <f>BL6_Iteration1!$F$22</f>
        <v>29</v>
      </c>
      <c r="D9" s="55">
        <f>BL5_Iteration1!$F$22</f>
        <v>29</v>
      </c>
      <c r="E9" s="61">
        <f>BL5_Iteration2!$F$22</f>
        <v>29</v>
      </c>
      <c r="F9" s="61">
        <f>BL6_Iteration2!$F$22</f>
        <v>29</v>
      </c>
      <c r="G9" s="55">
        <f>BL6_Iteration3!$F$22</f>
        <v>29</v>
      </c>
      <c r="H9" s="55">
        <f>BL5_Iteration3!$F$22</f>
        <v>29</v>
      </c>
      <c r="I9" s="61">
        <f>BL5_Iteration4!$F$22</f>
        <v>29</v>
      </c>
      <c r="J9" s="61">
        <f>BL6_Iteration4!$F$22</f>
        <v>29</v>
      </c>
      <c r="K9" s="55">
        <f>BL6_Iteration5!$F$22</f>
        <v>29</v>
      </c>
      <c r="L9" s="55">
        <f>BL5_Iteration5!$F$22</f>
        <v>29</v>
      </c>
      <c r="M9" s="61">
        <f>BL5_Iteration6!$F$22</f>
        <v>29</v>
      </c>
      <c r="N9" s="61">
        <f>BL6_Iteration6!$F$22</f>
        <v>29</v>
      </c>
    </row>
    <row r="10" spans="2:14" x14ac:dyDescent="0.25">
      <c r="B10" s="54" t="s">
        <v>73</v>
      </c>
      <c r="C10" s="55">
        <f>BL6_Iteration1!$G$22</f>
        <v>22</v>
      </c>
      <c r="D10" s="55">
        <f>BL5_Iteration1!$G$22</f>
        <v>22</v>
      </c>
      <c r="E10" s="61">
        <f>BL5_Iteration2!$G$22</f>
        <v>22</v>
      </c>
      <c r="F10" s="61">
        <f>BL6_Iteration2!$G$22</f>
        <v>22</v>
      </c>
      <c r="G10" s="55">
        <f>BL6_Iteration3!$G$22</f>
        <v>22</v>
      </c>
      <c r="H10" s="55">
        <f>BL5_Iteration3!$G$22</f>
        <v>22</v>
      </c>
      <c r="I10" s="61">
        <f>BL5_Iteration4!$G$22</f>
        <v>22</v>
      </c>
      <c r="J10" s="61">
        <f>BL6_Iteration4!$G$22</f>
        <v>22</v>
      </c>
      <c r="K10" s="55">
        <f>BL6_Iteration5!$G$22</f>
        <v>22</v>
      </c>
      <c r="L10" s="55">
        <f>BL5_Iteration5!$G$22</f>
        <v>22</v>
      </c>
      <c r="M10" s="61">
        <f>BL5_Iteration6!$G$22</f>
        <v>22</v>
      </c>
      <c r="N10" s="61">
        <f>BL6_Iteration6!$G$22</f>
        <v>22</v>
      </c>
    </row>
    <row r="11" spans="2:14" x14ac:dyDescent="0.25">
      <c r="B11" s="54" t="s">
        <v>74</v>
      </c>
      <c r="C11" s="55">
        <f>BL6_Iteration1!$P$22</f>
        <v>26</v>
      </c>
      <c r="D11" s="55">
        <f>BL5_Iteration1!$P$22</f>
        <v>26</v>
      </c>
      <c r="E11" s="61">
        <f>BL5_Iteration2!$P$22</f>
        <v>26</v>
      </c>
      <c r="F11" s="61">
        <f>BL6_Iteration2!$P$22</f>
        <v>26</v>
      </c>
      <c r="G11" s="55">
        <f>BL6_Iteration3!$P$22</f>
        <v>26</v>
      </c>
      <c r="H11" s="55">
        <f>BL5_Iteration3!$P$22</f>
        <v>26</v>
      </c>
      <c r="I11" s="61">
        <f>BL5_Iteration4!$P$22</f>
        <v>26</v>
      </c>
      <c r="J11" s="61">
        <f>BL6_Iteration4!$P$22</f>
        <v>26</v>
      </c>
      <c r="K11" s="55">
        <f>BL6_Iteration5!$P$22</f>
        <v>26</v>
      </c>
      <c r="L11" s="55">
        <f>BL5_Iteration5!$P$22</f>
        <v>26</v>
      </c>
      <c r="M11" s="61">
        <f>BL5_Iteration6!$P$22</f>
        <v>26</v>
      </c>
      <c r="N11" s="61">
        <f>BL6_Iteration6!$P$22</f>
        <v>26</v>
      </c>
    </row>
    <row r="12" spans="2:14" x14ac:dyDescent="0.25">
      <c r="B12" s="54" t="s">
        <v>75</v>
      </c>
      <c r="C12" s="56">
        <f>BL6_Iteration1!$H$22</f>
        <v>105</v>
      </c>
      <c r="D12" s="56">
        <f>BL5_Iteration1!$H$22</f>
        <v>105</v>
      </c>
      <c r="E12" s="62">
        <f>BL5_Iteration2!$H$22</f>
        <v>105</v>
      </c>
      <c r="F12" s="62">
        <f>BL6_Iteration2!$H$22</f>
        <v>105</v>
      </c>
      <c r="G12" s="56">
        <f>BL6_Iteration3!$H$22</f>
        <v>105</v>
      </c>
      <c r="H12" s="56">
        <f>BL5_Iteration3!$H$22</f>
        <v>105</v>
      </c>
      <c r="I12" s="62">
        <f>BL5_Iteration4!$H$22</f>
        <v>105</v>
      </c>
      <c r="J12" s="62">
        <f>BL6_Iteration4!$H$22</f>
        <v>105</v>
      </c>
      <c r="K12" s="56">
        <f>BL6_Iteration5!$H$22</f>
        <v>105</v>
      </c>
      <c r="L12" s="56">
        <f>BL5_Iteration5!$H$22</f>
        <v>105</v>
      </c>
      <c r="M12" s="62">
        <f>BL5_Iteration6!$H$22</f>
        <v>105</v>
      </c>
      <c r="N12" s="62">
        <f>BL6_Iteration6!$H$22</f>
        <v>105</v>
      </c>
    </row>
    <row r="13" spans="2:14" x14ac:dyDescent="0.25">
      <c r="B13" s="54" t="s">
        <v>76</v>
      </c>
      <c r="C13" s="57">
        <f>BL6_Iteration1!$I$22</f>
        <v>6.4610000000000003</v>
      </c>
      <c r="D13" s="57">
        <f>BL5_Iteration1!$I$22</f>
        <v>6.452</v>
      </c>
      <c r="E13" s="63">
        <f>BL5_Iteration2!$I$22</f>
        <v>6.4359999999999999</v>
      </c>
      <c r="F13" s="63">
        <f>BL6_Iteration2!$I$22</f>
        <v>6.4539999999999997</v>
      </c>
      <c r="G13" s="57">
        <f>BL6_Iteration3!$I$22</f>
        <v>6.4539999999999997</v>
      </c>
      <c r="H13" s="57">
        <f>BL5_Iteration3!$I$22</f>
        <v>6.4409999999999998</v>
      </c>
      <c r="I13" s="63">
        <f>BL5_Iteration4!$I$22</f>
        <v>6.4320000000000004</v>
      </c>
      <c r="J13" s="63">
        <f>BL6_Iteration4!$I$22</f>
        <v>6.46</v>
      </c>
      <c r="K13" s="57">
        <f>BL6_Iteration5!$I$22</f>
        <v>6.4619999999999997</v>
      </c>
      <c r="L13" s="57">
        <f>BL5_Iteration5!$I$22</f>
        <v>6.4459999999999997</v>
      </c>
      <c r="M13" s="63">
        <f>BL5_Iteration6!$I$22</f>
        <v>6.4429999999999996</v>
      </c>
      <c r="N13" s="63">
        <f>BL6_Iteration6!$I$22</f>
        <v>6.4580000000000002</v>
      </c>
    </row>
    <row r="14" spans="2:14" x14ac:dyDescent="0.25">
      <c r="B14" s="54" t="s">
        <v>77</v>
      </c>
      <c r="C14" s="56">
        <f>BL6_Iteration1!$J$22</f>
        <v>14.39</v>
      </c>
      <c r="D14" s="56">
        <f>BL5_Iteration1!$J$22</f>
        <v>14.39</v>
      </c>
      <c r="E14" s="62">
        <f>BL5_Iteration2!$J$22</f>
        <v>14.39</v>
      </c>
      <c r="F14" s="62">
        <f>BL6_Iteration2!$J$22</f>
        <v>14.4</v>
      </c>
      <c r="G14" s="56">
        <f>BL6_Iteration3!$J$22</f>
        <v>14.4</v>
      </c>
      <c r="H14" s="56">
        <f>BL5_Iteration3!$J$22</f>
        <v>14.4</v>
      </c>
      <c r="I14" s="62">
        <f>BL5_Iteration4!$J$22</f>
        <v>14.4</v>
      </c>
      <c r="J14" s="62">
        <f>BL6_Iteration4!$J$22</f>
        <v>14.39</v>
      </c>
      <c r="K14" s="56">
        <f>BL6_Iteration5!$J$22</f>
        <v>14.39</v>
      </c>
      <c r="L14" s="56">
        <f>BL5_Iteration5!$J$22</f>
        <v>14.39</v>
      </c>
      <c r="M14" s="62">
        <f>BL5_Iteration6!$J$22</f>
        <v>14.39</v>
      </c>
      <c r="N14" s="62">
        <f>BL6_Iteration6!$J$22</f>
        <v>14.4</v>
      </c>
    </row>
    <row r="15" spans="2:14" x14ac:dyDescent="0.25">
      <c r="B15" s="54" t="s">
        <v>11</v>
      </c>
      <c r="C15" s="56">
        <f>BL6_Iteration1!$K$22</f>
        <v>5.9999999999998721E-2</v>
      </c>
      <c r="D15" s="56">
        <f>BL5_Iteration1!$K$22</f>
        <v>5.9999999999998721E-2</v>
      </c>
      <c r="E15" s="62">
        <f>BL5_Iteration2!$K$22</f>
        <v>5.9999999999998721E-2</v>
      </c>
      <c r="F15" s="62">
        <f>BL6_Iteration2!$K$22</f>
        <v>4.9999999999998934E-2</v>
      </c>
      <c r="G15" s="56">
        <f>BL6_Iteration3!$K$22</f>
        <v>4.9999999999998934E-2</v>
      </c>
      <c r="H15" s="56">
        <f>BL5_Iteration3!$K$22</f>
        <v>4.9999999999998934E-2</v>
      </c>
      <c r="I15" s="62">
        <f>BL5_Iteration4!$K$22</f>
        <v>4.9999999999998934E-2</v>
      </c>
      <c r="J15" s="62">
        <f>BL6_Iteration4!$K$22</f>
        <v>5.9999999999998721E-2</v>
      </c>
      <c r="K15" s="56">
        <f>BL6_Iteration5!$K$22</f>
        <v>5.9999999999998721E-2</v>
      </c>
      <c r="L15" s="56">
        <f>BL5_Iteration5!$K$22</f>
        <v>5.9999999999998721E-2</v>
      </c>
      <c r="M15" s="62">
        <f>BL5_Iteration6!$K$22</f>
        <v>5.9999999999998721E-2</v>
      </c>
      <c r="N15" s="62">
        <f>BL6_Iteration6!$K$22</f>
        <v>4.9999999999998934E-2</v>
      </c>
    </row>
    <row r="16" spans="2:14" x14ac:dyDescent="0.25">
      <c r="B16" s="54" t="s">
        <v>78</v>
      </c>
      <c r="C16" s="58">
        <f>BL6_Iteration1!$L$22</f>
        <v>0.29380000000000001</v>
      </c>
      <c r="D16" s="58">
        <f>BL5_Iteration1!$L$22</f>
        <v>0.29337999999999997</v>
      </c>
      <c r="E16" s="64">
        <f>BL5_Iteration2!$L$22</f>
        <v>0.29268</v>
      </c>
      <c r="F16" s="64">
        <f>BL6_Iteration2!$L$22</f>
        <v>0.29347000000000001</v>
      </c>
      <c r="G16" s="58">
        <f>BL6_Iteration3!$L$22</f>
        <v>0.29349999999999998</v>
      </c>
      <c r="H16" s="58">
        <f>BL5_Iteration3!$L$22</f>
        <v>0.29289999999999999</v>
      </c>
      <c r="I16" s="64">
        <f>BL5_Iteration4!$L$22</f>
        <v>0.29248000000000002</v>
      </c>
      <c r="J16" s="64">
        <f>BL6_Iteration4!$L$22</f>
        <v>0.29376999999999998</v>
      </c>
      <c r="K16" s="58">
        <f>BL6_Iteration5!$L$22</f>
        <v>0.29382999999999998</v>
      </c>
      <c r="L16" s="58">
        <f>BL5_Iteration5!$L$22</f>
        <v>0.29311999999999999</v>
      </c>
      <c r="M16" s="64">
        <f>BL5_Iteration6!$L$22</f>
        <v>0.29293000000000002</v>
      </c>
      <c r="N16" s="64">
        <f>BL6_Iteration6!$L$22</f>
        <v>0.29366999999999999</v>
      </c>
    </row>
    <row r="17" spans="2:14" x14ac:dyDescent="0.25">
      <c r="B17" s="54" t="s">
        <v>79</v>
      </c>
      <c r="C17" s="59">
        <f>BL6_Iteration1!$L$23</f>
        <v>1.9148542155124652E-4</v>
      </c>
      <c r="D17" s="59">
        <f>BL5_Iteration1!$L$23</f>
        <v>1.0671873729053573E-4</v>
      </c>
      <c r="E17" s="65">
        <f>BL5_Iteration2!$L$23</f>
        <v>1.5723301886760941E-4</v>
      </c>
      <c r="F17" s="65">
        <f>BL6_Iteration2!$L$23</f>
        <v>1.3743685418726715E-4</v>
      </c>
      <c r="G17" s="59">
        <f>BL6_Iteration3!$L$23</f>
        <v>1.4142135623732011E-4</v>
      </c>
      <c r="H17" s="59">
        <f>BL5_Iteration3!$L$23</f>
        <v>1.1547005383792848E-4</v>
      </c>
      <c r="I17" s="65">
        <f>BL5_Iteration4!$L$23</f>
        <v>8.9752746785589236E-5</v>
      </c>
      <c r="J17" s="65">
        <f>BL6_Iteration4!$L$23</f>
        <v>2.3570226039551474E-4</v>
      </c>
      <c r="K17" s="59">
        <f>BL6_Iteration5!$L$23</f>
        <v>1.1055415967850115E-4</v>
      </c>
      <c r="L17" s="59">
        <f>BL5_Iteration5!$L$23</f>
        <v>1.0671873729055595E-4</v>
      </c>
      <c r="M17" s="65">
        <f>BL5_Iteration6!$L$23</f>
        <v>7.4535599249984789E-5</v>
      </c>
      <c r="N17" s="65">
        <f>BL6_Iteration6!$L$23</f>
        <v>1.1055415967851511E-4</v>
      </c>
    </row>
    <row r="18" spans="2:14" x14ac:dyDescent="0.25">
      <c r="B18" s="54" t="s">
        <v>97</v>
      </c>
      <c r="C18" s="56">
        <f>BL6_Iteration1!$L$24</f>
        <v>6.5175432794842253E-2</v>
      </c>
      <c r="D18" s="56">
        <f>BL5_Iteration1!$L$24</f>
        <v>3.6375600685300886E-2</v>
      </c>
      <c r="E18" s="62">
        <f>BL5_Iteration2!$L$24</f>
        <v>5.3721818664619864E-2</v>
      </c>
      <c r="F18" s="62">
        <f>BL6_Iteration2!$L$24</f>
        <v>4.6831653725173665E-2</v>
      </c>
      <c r="G18" s="56">
        <f>BL6_Iteration3!$L$24</f>
        <v>4.8184448462460006E-2</v>
      </c>
      <c r="H18" s="56">
        <f>BL5_Iteration3!$L$24</f>
        <v>3.9423029647636901E-2</v>
      </c>
      <c r="I18" s="62">
        <f>BL5_Iteration4!$L$24</f>
        <v>3.0686797998355178E-2</v>
      </c>
      <c r="J18" s="62">
        <f>BL6_Iteration4!$L$24</f>
        <v>8.0233604655177426E-2</v>
      </c>
      <c r="K18" s="56">
        <f>BL6_Iteration5!$L$24</f>
        <v>3.7625211747779726E-2</v>
      </c>
      <c r="L18" s="56">
        <f>BL5_Iteration5!$L$24</f>
        <v>3.6407866160806483E-2</v>
      </c>
      <c r="M18" s="62">
        <f>BL5_Iteration6!$L$24</f>
        <v>2.5444850049494688E-2</v>
      </c>
      <c r="N18" s="62">
        <f>BL6_Iteration6!$L$24</f>
        <v>3.7645711062932921E-2</v>
      </c>
    </row>
    <row r="20" spans="2:14" x14ac:dyDescent="0.25">
      <c r="B20" s="54" t="s">
        <v>138</v>
      </c>
      <c r="C20" s="60">
        <f>BL6_Iteration1!$G$79</f>
        <v>0.10337059199999998</v>
      </c>
      <c r="D20" s="60">
        <f>BL5_Iteration1!$G$79</f>
        <v>0.1032228192</v>
      </c>
      <c r="E20" s="66">
        <f>BL5_Iteration2!$G$79</f>
        <v>0.1029765312</v>
      </c>
      <c r="F20" s="66">
        <f>BL6_Iteration2!$G$79</f>
        <v>0.1032544848</v>
      </c>
      <c r="G20" s="60">
        <f>BL6_Iteration3!$G$79</f>
        <v>0.10326503999999999</v>
      </c>
      <c r="H20" s="60">
        <f>BL5_Iteration3!$G$79</f>
        <v>0.103053936</v>
      </c>
      <c r="I20" s="66">
        <f>BL5_Iteration4!$G$79</f>
        <v>0.1029061632</v>
      </c>
      <c r="J20" s="66">
        <f>BL6_Iteration4!$G$79</f>
        <v>0.10336003679999999</v>
      </c>
      <c r="K20" s="60">
        <f>BL6_Iteration5!$G$79</f>
        <v>0.1033811472</v>
      </c>
      <c r="L20" s="60">
        <f>BL5_Iteration5!$G$79</f>
        <v>0.10313134079999998</v>
      </c>
      <c r="M20" s="66">
        <f>BL5_Iteration6!$G$79</f>
        <v>0.10306449120000001</v>
      </c>
      <c r="N20" s="66">
        <f>BL6_Iteration6!$G$79</f>
        <v>0.10332485279999999</v>
      </c>
    </row>
    <row r="21" spans="2:14" x14ac:dyDescent="0.25">
      <c r="B21" s="54" t="s">
        <v>139</v>
      </c>
      <c r="C21" s="60">
        <f>BL6_Iteration1!$I$79</f>
        <v>3.2303309999999996</v>
      </c>
      <c r="D21" s="60">
        <f>BL5_Iteration1!$I$79</f>
        <v>3.2257130999999997</v>
      </c>
      <c r="E21" s="66">
        <f>BL5_Iteration2!$I$79</f>
        <v>3.2180165999999999</v>
      </c>
      <c r="F21" s="66">
        <f>BL6_Iteration2!$I$79</f>
        <v>3.22670265</v>
      </c>
      <c r="G21" s="60">
        <f>BL6_Iteration3!$I$79</f>
        <v>3.2270324999999995</v>
      </c>
      <c r="H21" s="60">
        <f>BL5_Iteration3!$I$79</f>
        <v>3.2204354999999998</v>
      </c>
      <c r="I21" s="66">
        <f>BL5_Iteration4!$I$79</f>
        <v>3.2158175999999998</v>
      </c>
      <c r="J21" s="66">
        <f>BL6_Iteration4!$I$79</f>
        <v>3.2300011499999997</v>
      </c>
      <c r="K21" s="60">
        <f>BL6_Iteration5!$I$79</f>
        <v>3.2306608499999996</v>
      </c>
      <c r="L21" s="60">
        <f>BL5_Iteration5!$I$79</f>
        <v>3.2228543999999997</v>
      </c>
      <c r="M21" s="66">
        <f>BL5_Iteration6!$I$79</f>
        <v>3.2207653500000002</v>
      </c>
      <c r="N21" s="66">
        <f>BL6_Iteration6!$I$79</f>
        <v>3.2289016499999996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F52A-815E-4E38-BB63-1049EFA1AA33}">
  <dimension ref="B1:N21"/>
  <sheetViews>
    <sheetView workbookViewId="0">
      <selection activeCell="B33" sqref="B33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BL6_Iteration1!$B$34</f>
        <v>1500</v>
      </c>
      <c r="D5" s="55">
        <f>BL5_Iteration1!$B$34</f>
        <v>1500</v>
      </c>
      <c r="E5" s="61">
        <f>BL5_Iteration2!$B$34</f>
        <v>1500</v>
      </c>
      <c r="F5" s="61">
        <f>BL6_Iteration2!$B$34</f>
        <v>1500</v>
      </c>
      <c r="G5" s="55">
        <f>BL6_Iteration3!$B$34</f>
        <v>1500</v>
      </c>
      <c r="H5" s="55">
        <f>BL5_Iteration3!$B$34</f>
        <v>1500</v>
      </c>
      <c r="I5" s="61">
        <f>BL5_Iteration4!$B$34</f>
        <v>1500</v>
      </c>
      <c r="J5" s="61">
        <f>BL6_Iteration4!$B$34</f>
        <v>1500</v>
      </c>
      <c r="K5" s="55">
        <f>BL6_Iteration5!$B$34</f>
        <v>1500</v>
      </c>
      <c r="L5" s="55">
        <f>BL5_Iteration5!$B$34</f>
        <v>1500</v>
      </c>
      <c r="M5" s="61">
        <f>BL5_Iteration6!$B$34</f>
        <v>1500</v>
      </c>
      <c r="N5" s="61">
        <f>BL6_Iteration6!$B$34</f>
        <v>1500</v>
      </c>
    </row>
    <row r="6" spans="2:14" x14ac:dyDescent="0.25">
      <c r="B6" s="54" t="s">
        <v>69</v>
      </c>
      <c r="C6" s="56">
        <f>BL6_Iteration1!$C$34</f>
        <v>105</v>
      </c>
      <c r="D6" s="56">
        <f>BL5_Iteration1!$C$34</f>
        <v>105</v>
      </c>
      <c r="E6" s="62">
        <f>BL5_Iteration2!$C$34</f>
        <v>105</v>
      </c>
      <c r="F6" s="62">
        <f>BL6_Iteration2!$C$34</f>
        <v>105</v>
      </c>
      <c r="G6" s="56">
        <f>BL6_Iteration3!$C$34</f>
        <v>105</v>
      </c>
      <c r="H6" s="56">
        <f>BL5_Iteration3!$C$34</f>
        <v>105</v>
      </c>
      <c r="I6" s="62">
        <f>BL5_Iteration4!$C$34</f>
        <v>105</v>
      </c>
      <c r="J6" s="62">
        <f>BL6_Iteration4!$C$34</f>
        <v>105</v>
      </c>
      <c r="K6" s="56">
        <f>BL6_Iteration5!$C$34</f>
        <v>105</v>
      </c>
      <c r="L6" s="56">
        <f>BL5_Iteration5!$C$34</f>
        <v>105</v>
      </c>
      <c r="M6" s="62">
        <f>BL5_Iteration6!$C$34</f>
        <v>105</v>
      </c>
      <c r="N6" s="62">
        <f>BL6_Iteration6!$C$34</f>
        <v>105</v>
      </c>
    </row>
    <row r="7" spans="2:14" x14ac:dyDescent="0.25">
      <c r="B7" s="54" t="s">
        <v>70</v>
      </c>
      <c r="C7" s="55">
        <f>BL6_Iteration1!$D$34</f>
        <v>115</v>
      </c>
      <c r="D7" s="55">
        <f>BL5_Iteration1!$D$34</f>
        <v>115</v>
      </c>
      <c r="E7" s="61">
        <f>BL5_Iteration2!$D$34</f>
        <v>115</v>
      </c>
      <c r="F7" s="61">
        <f>BL6_Iteration2!$D$34</f>
        <v>115</v>
      </c>
      <c r="G7" s="55">
        <f>BL6_Iteration3!$D$34</f>
        <v>115</v>
      </c>
      <c r="H7" s="55">
        <f>BL5_Iteration3!$D$34</f>
        <v>115</v>
      </c>
      <c r="I7" s="61">
        <f>BL5_Iteration4!$D$34</f>
        <v>115</v>
      </c>
      <c r="J7" s="61">
        <f>BL6_Iteration4!$D$34</f>
        <v>115</v>
      </c>
      <c r="K7" s="55">
        <f>BL6_Iteration5!$D$34</f>
        <v>115</v>
      </c>
      <c r="L7" s="55">
        <f>BL5_Iteration5!$D$34</f>
        <v>115</v>
      </c>
      <c r="M7" s="61">
        <f>BL5_Iteration6!$D$34</f>
        <v>115</v>
      </c>
      <c r="N7" s="61">
        <f>BL6_Iteration6!$D$34</f>
        <v>115</v>
      </c>
    </row>
    <row r="8" spans="2:14" x14ac:dyDescent="0.25">
      <c r="B8" s="54" t="s">
        <v>71</v>
      </c>
      <c r="C8" s="55">
        <f>BL6_Iteration1!$E$34</f>
        <v>109</v>
      </c>
      <c r="D8" s="55">
        <f>BL5_Iteration1!$E$34</f>
        <v>109</v>
      </c>
      <c r="E8" s="61">
        <f>BL5_Iteration2!$E$34</f>
        <v>109</v>
      </c>
      <c r="F8" s="61">
        <f>BL6_Iteration2!$E$34</f>
        <v>109</v>
      </c>
      <c r="G8" s="55">
        <f>BL6_Iteration3!$E$34</f>
        <v>109</v>
      </c>
      <c r="H8" s="55">
        <f>BL5_Iteration3!$E$34</f>
        <v>109</v>
      </c>
      <c r="I8" s="61">
        <f>BL5_Iteration4!$E$34</f>
        <v>109</v>
      </c>
      <c r="J8" s="61">
        <f>BL6_Iteration4!$E$34</f>
        <v>109</v>
      </c>
      <c r="K8" s="55">
        <f>BL6_Iteration5!$E$34</f>
        <v>109</v>
      </c>
      <c r="L8" s="55">
        <f>BL5_Iteration5!$E$34</f>
        <v>109</v>
      </c>
      <c r="M8" s="61">
        <f>BL5_Iteration6!$E$34</f>
        <v>109</v>
      </c>
      <c r="N8" s="61">
        <f>BL6_Iteration6!$E$34</f>
        <v>109</v>
      </c>
    </row>
    <row r="9" spans="2:14" x14ac:dyDescent="0.25">
      <c r="B9" s="54" t="s">
        <v>72</v>
      </c>
      <c r="C9" s="55">
        <f>BL6_Iteration1!$F$34</f>
        <v>29</v>
      </c>
      <c r="D9" s="55">
        <f>BL5_Iteration1!$F$34</f>
        <v>29</v>
      </c>
      <c r="E9" s="61">
        <f>BL5_Iteration2!$F$34</f>
        <v>29</v>
      </c>
      <c r="F9" s="61">
        <f>BL6_Iteration2!$F$34</f>
        <v>29</v>
      </c>
      <c r="G9" s="55">
        <f>BL6_Iteration3!$F$34</f>
        <v>29</v>
      </c>
      <c r="H9" s="55">
        <f>BL5_Iteration3!$F$34</f>
        <v>29</v>
      </c>
      <c r="I9" s="61">
        <f>BL5_Iteration4!$F$34</f>
        <v>29</v>
      </c>
      <c r="J9" s="61">
        <f>BL6_Iteration4!$F$34</f>
        <v>29</v>
      </c>
      <c r="K9" s="55">
        <f>BL6_Iteration5!$F$34</f>
        <v>29</v>
      </c>
      <c r="L9" s="55">
        <f>BL5_Iteration5!$F$34</f>
        <v>29</v>
      </c>
      <c r="M9" s="61">
        <f>BL5_Iteration6!$F$34</f>
        <v>29</v>
      </c>
      <c r="N9" s="61">
        <f>BL6_Iteration6!$F$34</f>
        <v>29</v>
      </c>
    </row>
    <row r="10" spans="2:14" x14ac:dyDescent="0.25">
      <c r="B10" s="54" t="s">
        <v>73</v>
      </c>
      <c r="C10" s="55">
        <f>BL6_Iteration1!$G$34</f>
        <v>22</v>
      </c>
      <c r="D10" s="55">
        <f>BL5_Iteration1!$G$34</f>
        <v>22</v>
      </c>
      <c r="E10" s="61">
        <f>BL5_Iteration2!$G$34</f>
        <v>22</v>
      </c>
      <c r="F10" s="61">
        <f>BL6_Iteration2!$G$34</f>
        <v>22</v>
      </c>
      <c r="G10" s="55">
        <f>BL6_Iteration3!$G$34</f>
        <v>22</v>
      </c>
      <c r="H10" s="55">
        <f>BL5_Iteration3!$G$34</f>
        <v>22</v>
      </c>
      <c r="I10" s="61">
        <f>BL5_Iteration4!$G$34</f>
        <v>22</v>
      </c>
      <c r="J10" s="61">
        <f>BL6_Iteration4!$G$34</f>
        <v>22</v>
      </c>
      <c r="K10" s="55">
        <f>BL6_Iteration5!$G$34</f>
        <v>22</v>
      </c>
      <c r="L10" s="55">
        <f>BL5_Iteration5!$G$34</f>
        <v>22</v>
      </c>
      <c r="M10" s="61">
        <f>BL5_Iteration6!$G$34</f>
        <v>22</v>
      </c>
      <c r="N10" s="61">
        <f>BL6_Iteration6!$G$34</f>
        <v>22</v>
      </c>
    </row>
    <row r="11" spans="2:14" x14ac:dyDescent="0.25">
      <c r="B11" s="54" t="s">
        <v>74</v>
      </c>
      <c r="C11" s="55">
        <f>BL6_Iteration1!$P$34</f>
        <v>26</v>
      </c>
      <c r="D11" s="55">
        <f>BL5_Iteration1!$P$34</f>
        <v>26</v>
      </c>
      <c r="E11" s="61">
        <f>BL5_Iteration2!$P$34</f>
        <v>26</v>
      </c>
      <c r="F11" s="61">
        <f>BL6_Iteration2!$P$34</f>
        <v>26</v>
      </c>
      <c r="G11" s="55">
        <f>BL6_Iteration3!$P$34</f>
        <v>26</v>
      </c>
      <c r="H11" s="55">
        <f>BL5_Iteration3!$P$34</f>
        <v>26</v>
      </c>
      <c r="I11" s="61">
        <f>BL5_Iteration4!$P$34</f>
        <v>26</v>
      </c>
      <c r="J11" s="61">
        <f>BL6_Iteration4!$P$34</f>
        <v>26</v>
      </c>
      <c r="K11" s="55">
        <f>BL6_Iteration5!$P$34</f>
        <v>26</v>
      </c>
      <c r="L11" s="55">
        <f>BL5_Iteration5!$P$34</f>
        <v>26</v>
      </c>
      <c r="M11" s="61">
        <f>BL5_Iteration6!$P$34</f>
        <v>26</v>
      </c>
      <c r="N11" s="61">
        <f>BL6_Iteration6!$P$34</f>
        <v>26</v>
      </c>
    </row>
    <row r="12" spans="2:14" x14ac:dyDescent="0.25">
      <c r="B12" s="54" t="s">
        <v>75</v>
      </c>
      <c r="C12" s="56">
        <f>BL6_Iteration1!$H$34</f>
        <v>105</v>
      </c>
      <c r="D12" s="56">
        <f>BL5_Iteration1!$H$34</f>
        <v>105</v>
      </c>
      <c r="E12" s="62">
        <f>BL5_Iteration2!$H$34</f>
        <v>105</v>
      </c>
      <c r="F12" s="62">
        <f>BL6_Iteration2!$H$34</f>
        <v>104.99</v>
      </c>
      <c r="G12" s="56">
        <f>BL6_Iteration3!$H$34</f>
        <v>105</v>
      </c>
      <c r="H12" s="56">
        <f>BL5_Iteration3!$H$34</f>
        <v>105</v>
      </c>
      <c r="I12" s="62">
        <f>BL5_Iteration4!$H$34</f>
        <v>105</v>
      </c>
      <c r="J12" s="62">
        <f>BL6_Iteration4!$H$34</f>
        <v>105</v>
      </c>
      <c r="K12" s="56">
        <f>BL6_Iteration5!$H$34</f>
        <v>105</v>
      </c>
      <c r="L12" s="56">
        <f>BL5_Iteration5!$H$34</f>
        <v>105</v>
      </c>
      <c r="M12" s="62">
        <f>BL5_Iteration6!$H$34</f>
        <v>105</v>
      </c>
      <c r="N12" s="62">
        <f>BL6_Iteration6!$H$34</f>
        <v>105</v>
      </c>
    </row>
    <row r="13" spans="2:14" x14ac:dyDescent="0.25">
      <c r="B13" s="54" t="s">
        <v>76</v>
      </c>
      <c r="C13" s="57">
        <f>BL6_Iteration1!$I$34</f>
        <v>4.7210000000000001</v>
      </c>
      <c r="D13" s="57">
        <f>BL5_Iteration1!$I$34</f>
        <v>4.7149999999999999</v>
      </c>
      <c r="E13" s="63">
        <f>BL5_Iteration2!$I$34</f>
        <v>4.71</v>
      </c>
      <c r="F13" s="63">
        <f>BL6_Iteration2!$I$34</f>
        <v>4.7149999999999999</v>
      </c>
      <c r="G13" s="57">
        <f>BL6_Iteration3!$I$34</f>
        <v>4.7220000000000004</v>
      </c>
      <c r="H13" s="57">
        <f>BL5_Iteration3!$I$34</f>
        <v>4.7140000000000004</v>
      </c>
      <c r="I13" s="63">
        <f>BL5_Iteration4!$I$34</f>
        <v>4.7160000000000002</v>
      </c>
      <c r="J13" s="63">
        <f>BL6_Iteration4!$I$34</f>
        <v>4.7300000000000004</v>
      </c>
      <c r="K13" s="57">
        <f>BL6_Iteration5!$I$34</f>
        <v>4.7270000000000003</v>
      </c>
      <c r="L13" s="57">
        <f>BL5_Iteration5!$I$34</f>
        <v>4.726</v>
      </c>
      <c r="M13" s="63">
        <f>BL5_Iteration6!$I$34</f>
        <v>4.7210000000000001</v>
      </c>
      <c r="N13" s="63">
        <f>BL6_Iteration6!$I$34</f>
        <v>4.7210000000000001</v>
      </c>
    </row>
    <row r="14" spans="2:14" x14ac:dyDescent="0.25">
      <c r="B14" s="54" t="s">
        <v>77</v>
      </c>
      <c r="C14" s="56">
        <f>BL6_Iteration1!$J$34</f>
        <v>14.39</v>
      </c>
      <c r="D14" s="56">
        <f>BL5_Iteration1!$J$34</f>
        <v>14.4</v>
      </c>
      <c r="E14" s="62">
        <f>BL5_Iteration2!$J$34</f>
        <v>14.4</v>
      </c>
      <c r="F14" s="62">
        <f>BL6_Iteration2!$J$34</f>
        <v>14.4</v>
      </c>
      <c r="G14" s="56">
        <f>BL6_Iteration3!$J$34</f>
        <v>14.4</v>
      </c>
      <c r="H14" s="56">
        <f>BL5_Iteration3!$J$34</f>
        <v>14.4</v>
      </c>
      <c r="I14" s="62">
        <f>BL5_Iteration4!$J$34</f>
        <v>14.4</v>
      </c>
      <c r="J14" s="62">
        <f>BL6_Iteration4!$J$34</f>
        <v>14.4</v>
      </c>
      <c r="K14" s="56">
        <f>BL6_Iteration5!$J$34</f>
        <v>14.4</v>
      </c>
      <c r="L14" s="56">
        <f>BL5_Iteration5!$J$34</f>
        <v>14.4</v>
      </c>
      <c r="M14" s="62">
        <f>BL5_Iteration6!$J$34</f>
        <v>14.4</v>
      </c>
      <c r="N14" s="62">
        <f>BL6_Iteration6!$J$34</f>
        <v>14.4</v>
      </c>
    </row>
    <row r="15" spans="2:14" x14ac:dyDescent="0.25">
      <c r="B15" s="54" t="s">
        <v>11</v>
      </c>
      <c r="C15" s="56">
        <f>BL6_Iteration1!$K$34</f>
        <v>5.9999999999998721E-2</v>
      </c>
      <c r="D15" s="56">
        <f>BL5_Iteration1!$K$34</f>
        <v>4.9999999999998934E-2</v>
      </c>
      <c r="E15" s="62">
        <f>BL5_Iteration2!$K$34</f>
        <v>4.9999999999998934E-2</v>
      </c>
      <c r="F15" s="62">
        <f>BL6_Iteration2!$K$34</f>
        <v>4.9999999999998934E-2</v>
      </c>
      <c r="G15" s="56">
        <f>BL6_Iteration3!$K$34</f>
        <v>4.9999999999998934E-2</v>
      </c>
      <c r="H15" s="56">
        <f>BL5_Iteration3!$K$34</f>
        <v>4.9999999999998934E-2</v>
      </c>
      <c r="I15" s="62">
        <f>BL5_Iteration4!$K$34</f>
        <v>4.9999999999998934E-2</v>
      </c>
      <c r="J15" s="62">
        <f>BL6_Iteration4!$K$34</f>
        <v>4.9999999999998934E-2</v>
      </c>
      <c r="K15" s="56">
        <f>BL6_Iteration5!$K$34</f>
        <v>4.9999999999998934E-2</v>
      </c>
      <c r="L15" s="56">
        <f>BL5_Iteration5!$K$34</f>
        <v>4.9999999999998934E-2</v>
      </c>
      <c r="M15" s="62">
        <f>BL5_Iteration6!$K$34</f>
        <v>4.9999999999998934E-2</v>
      </c>
      <c r="N15" s="62">
        <f>BL6_Iteration6!$K$34</f>
        <v>4.9999999999998934E-2</v>
      </c>
    </row>
    <row r="16" spans="2:14" x14ac:dyDescent="0.25">
      <c r="B16" s="54" t="s">
        <v>78</v>
      </c>
      <c r="C16" s="58">
        <f>BL6_Iteration1!$L$34</f>
        <v>0.28621999999999997</v>
      </c>
      <c r="D16" s="58">
        <f>BL5_Iteration1!$L$34</f>
        <v>0.28584999999999999</v>
      </c>
      <c r="E16" s="64">
        <f>BL5_Iteration2!$L$34</f>
        <v>0.28555000000000003</v>
      </c>
      <c r="F16" s="64">
        <f>BL6_Iteration2!$L$34</f>
        <v>0.28587000000000001</v>
      </c>
      <c r="G16" s="58">
        <f>BL6_Iteration3!$L$34</f>
        <v>0.28625</v>
      </c>
      <c r="H16" s="58">
        <f>BL5_Iteration3!$L$34</f>
        <v>0.28582000000000002</v>
      </c>
      <c r="I16" s="64">
        <f>BL5_Iteration4!$L$34</f>
        <v>0.28594999999999998</v>
      </c>
      <c r="J16" s="64">
        <f>BL6_Iteration4!$L$34</f>
        <v>0.2868</v>
      </c>
      <c r="K16" s="58">
        <f>BL6_Iteration5!$L$34</f>
        <v>0.28658</v>
      </c>
      <c r="L16" s="58">
        <f>BL5_Iteration5!$L$34</f>
        <v>0.28653000000000001</v>
      </c>
      <c r="M16" s="64">
        <f>BL5_Iteration6!$L$34</f>
        <v>0.28620000000000001</v>
      </c>
      <c r="N16" s="64">
        <f>BL6_Iteration6!$L$34</f>
        <v>0.28622999999999998</v>
      </c>
    </row>
    <row r="17" spans="2:14" x14ac:dyDescent="0.25">
      <c r="B17" s="54" t="s">
        <v>79</v>
      </c>
      <c r="C17" s="59">
        <f>BL6_Iteration1!$L$35</f>
        <v>6.8718427093620102E-5</v>
      </c>
      <c r="D17" s="59">
        <f>BL5_Iteration1!$L$35</f>
        <v>1.1180339887497717E-4</v>
      </c>
      <c r="E17" s="65">
        <f>BL5_Iteration2!$L$35</f>
        <v>5.0000000000022249E-5</v>
      </c>
      <c r="F17" s="65">
        <f>BL6_Iteration2!$L$35</f>
        <v>4.7140452079097985E-5</v>
      </c>
      <c r="G17" s="59">
        <f>BL6_Iteration3!$L$35</f>
        <v>7.6376261582588925E-5</v>
      </c>
      <c r="H17" s="59">
        <f>BL5_Iteration3!$L$35</f>
        <v>1.3437096247162771E-4</v>
      </c>
      <c r="I17" s="65">
        <f>BL5_Iteration4!$L$35</f>
        <v>4.9999999999994493E-5</v>
      </c>
      <c r="J17" s="65">
        <f>BL6_Iteration4!$L$35</f>
        <v>5.7735026918956215E-5</v>
      </c>
      <c r="K17" s="59">
        <f>BL6_Iteration5!$L$35</f>
        <v>8.9752746785590944E-5</v>
      </c>
      <c r="L17" s="59">
        <f>BL5_Iteration5!$L$35</f>
        <v>4.7140452079124142E-5</v>
      </c>
      <c r="M17" s="65">
        <f>BL5_Iteration6!$L$35</f>
        <v>5.7735026918956215E-5</v>
      </c>
      <c r="N17" s="65">
        <f>BL6_Iteration6!$L$35</f>
        <v>1.2472191289246827E-4</v>
      </c>
    </row>
    <row r="18" spans="2:14" x14ac:dyDescent="0.25">
      <c r="B18" s="54" t="s">
        <v>97</v>
      </c>
      <c r="C18" s="56">
        <f>BL6_Iteration1!$L$36</f>
        <v>2.4008953634833383E-2</v>
      </c>
      <c r="D18" s="56">
        <f>BL5_Iteration1!$L$36</f>
        <v>3.9112611115961926E-2</v>
      </c>
      <c r="E18" s="62">
        <f>BL5_Iteration2!$L$36</f>
        <v>1.7510068289274119E-2</v>
      </c>
      <c r="F18" s="62">
        <f>BL6_Iteration2!$L$36</f>
        <v>1.6490171084443273E-2</v>
      </c>
      <c r="G18" s="56">
        <f>BL6_Iteration3!$L$36</f>
        <v>2.6681663434965561E-2</v>
      </c>
      <c r="H18" s="56">
        <f>BL5_Iteration3!$L$36</f>
        <v>4.7012442261432967E-2</v>
      </c>
      <c r="I18" s="62">
        <f>BL5_Iteration4!$L$36</f>
        <v>1.748557440111715E-2</v>
      </c>
      <c r="J18" s="62">
        <f>BL6_Iteration4!$L$36</f>
        <v>2.0130762524043312E-2</v>
      </c>
      <c r="K18" s="56">
        <f>BL6_Iteration5!$L$36</f>
        <v>3.1318566119614401E-2</v>
      </c>
      <c r="L18" s="56">
        <f>BL5_Iteration5!$L$36</f>
        <v>1.6452187233142828E-2</v>
      </c>
      <c r="M18" s="62">
        <f>BL5_Iteration6!$L$36</f>
        <v>2.0172965380487844E-2</v>
      </c>
      <c r="N18" s="62">
        <f>BL6_Iteration6!$L$36</f>
        <v>4.3574018409135405E-2</v>
      </c>
    </row>
    <row r="20" spans="2:14" x14ac:dyDescent="0.25">
      <c r="B20" s="54" t="s">
        <v>138</v>
      </c>
      <c r="C20" s="60">
        <f>BL6_Iteration1!$G$80</f>
        <v>0.73156400899999985</v>
      </c>
      <c r="D20" s="60">
        <f>BL5_Iteration1!$G$80</f>
        <v>0.7306183074999999</v>
      </c>
      <c r="E20" s="66">
        <f>BL5_Iteration2!$G$80</f>
        <v>0.72985152249999996</v>
      </c>
      <c r="F20" s="66">
        <f>BL6_Iteration2!$G$80</f>
        <v>0.7306694265</v>
      </c>
      <c r="G20" s="60">
        <f>BL6_Iteration3!$G$80</f>
        <v>0.73164068749999989</v>
      </c>
      <c r="H20" s="60">
        <f>BL5_Iteration3!$G$80</f>
        <v>0.73054162899999997</v>
      </c>
      <c r="I20" s="66">
        <f>BL5_Iteration4!$G$80</f>
        <v>0.73087390249999984</v>
      </c>
      <c r="J20" s="66">
        <f>BL6_Iteration4!$G$80</f>
        <v>0.73304645999999996</v>
      </c>
      <c r="K20" s="60">
        <f>BL6_Iteration5!$G$80</f>
        <v>0.73248415099999986</v>
      </c>
      <c r="L20" s="60">
        <f>BL5_Iteration5!$G$80</f>
        <v>0.73235635349999995</v>
      </c>
      <c r="M20" s="66">
        <f>BL5_Iteration6!$G$80</f>
        <v>0.73151288999999986</v>
      </c>
      <c r="N20" s="66">
        <f>BL6_Iteration6!$G$80</f>
        <v>0.7315895684999999</v>
      </c>
    </row>
    <row r="21" spans="2:14" x14ac:dyDescent="0.25">
      <c r="B21" s="54" t="s">
        <v>139</v>
      </c>
      <c r="C21" s="60">
        <f>BL6_Iteration1!$I$80</f>
        <v>2.3598838999999994</v>
      </c>
      <c r="D21" s="60">
        <f>BL5_Iteration1!$I$80</f>
        <v>2.3568332499999998</v>
      </c>
      <c r="E21" s="66">
        <f>BL5_Iteration2!$I$80</f>
        <v>2.35435975</v>
      </c>
      <c r="F21" s="66">
        <f>BL6_Iteration2!$I$80</f>
        <v>2.3569981499999999</v>
      </c>
      <c r="G21" s="60">
        <f>BL6_Iteration3!$I$80</f>
        <v>2.3601312499999998</v>
      </c>
      <c r="H21" s="60">
        <f>BL5_Iteration3!$I$80</f>
        <v>2.3565858999999998</v>
      </c>
      <c r="I21" s="66">
        <f>BL5_Iteration4!$I$80</f>
        <v>2.3576577499999996</v>
      </c>
      <c r="J21" s="66">
        <f>BL6_Iteration4!$I$80</f>
        <v>2.3646659999999997</v>
      </c>
      <c r="K21" s="60">
        <f>BL6_Iteration5!$I$80</f>
        <v>2.3628520999999996</v>
      </c>
      <c r="L21" s="60">
        <f>BL5_Iteration5!$I$80</f>
        <v>2.3624398499999999</v>
      </c>
      <c r="M21" s="66">
        <f>BL5_Iteration6!$I$80</f>
        <v>2.3597189999999997</v>
      </c>
      <c r="N21" s="66">
        <f>BL6_Iteration6!$I$80</f>
        <v>2.3599663499999997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5237-043F-4A0D-9DF9-94ECB6EB6982}">
  <dimension ref="B1:N21"/>
  <sheetViews>
    <sheetView workbookViewId="0">
      <selection activeCell="E34" sqref="E34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BL6_Iteration1!$B$46</f>
        <v>695</v>
      </c>
      <c r="D5" s="55">
        <f>BL5_Iteration1!$B$46</f>
        <v>695.2</v>
      </c>
      <c r="E5" s="61">
        <f>BL5_Iteration2!$B$46</f>
        <v>694.9</v>
      </c>
      <c r="F5" s="61">
        <f>BL6_Iteration2!$B$46</f>
        <v>695</v>
      </c>
      <c r="G5" s="55">
        <f>BL6_Iteration3!$B$46</f>
        <v>695</v>
      </c>
      <c r="H5" s="55">
        <f>BL5_Iteration3!$B$46</f>
        <v>694.9</v>
      </c>
      <c r="I5" s="61">
        <f>BL5_Iteration4!$B$46</f>
        <v>695</v>
      </c>
      <c r="J5" s="61">
        <f>BL6_Iteration4!$B$46</f>
        <v>695</v>
      </c>
      <c r="K5" s="55">
        <f>BL6_Iteration5!$B$46</f>
        <v>695.1</v>
      </c>
      <c r="L5" s="55">
        <f>BL5_Iteration5!$B$46</f>
        <v>695.1</v>
      </c>
      <c r="M5" s="61">
        <f>BL5_Iteration6!$B$46</f>
        <v>695</v>
      </c>
      <c r="N5" s="61">
        <f>BL6_Iteration6!$B$46</f>
        <v>695</v>
      </c>
    </row>
    <row r="6" spans="2:14" x14ac:dyDescent="0.25">
      <c r="B6" s="54" t="s">
        <v>69</v>
      </c>
      <c r="C6" s="56">
        <f>BL6_Iteration1!$C$46</f>
        <v>20</v>
      </c>
      <c r="D6" s="56">
        <f>BL5_Iteration1!$C$46</f>
        <v>20</v>
      </c>
      <c r="E6" s="62">
        <f>BL5_Iteration2!$C$46</f>
        <v>20</v>
      </c>
      <c r="F6" s="62">
        <f>BL6_Iteration2!$C$46</f>
        <v>20</v>
      </c>
      <c r="G6" s="56">
        <f>BL6_Iteration3!$C$46</f>
        <v>20</v>
      </c>
      <c r="H6" s="56">
        <f>BL5_Iteration3!$C$46</f>
        <v>20</v>
      </c>
      <c r="I6" s="62">
        <f>BL5_Iteration4!$C$46</f>
        <v>20</v>
      </c>
      <c r="J6" s="62">
        <f>BL6_Iteration4!$C$46</f>
        <v>20</v>
      </c>
      <c r="K6" s="56">
        <f>BL6_Iteration5!$C$46</f>
        <v>20</v>
      </c>
      <c r="L6" s="56">
        <f>BL5_Iteration5!$C$46</f>
        <v>20</v>
      </c>
      <c r="M6" s="62">
        <f>BL5_Iteration6!$C$46</f>
        <v>20</v>
      </c>
      <c r="N6" s="62">
        <f>BL6_Iteration6!$C$46</f>
        <v>20</v>
      </c>
    </row>
    <row r="7" spans="2:14" x14ac:dyDescent="0.25">
      <c r="B7" s="54" t="s">
        <v>70</v>
      </c>
      <c r="C7" s="55">
        <f>BL6_Iteration1!$D$46</f>
        <v>115</v>
      </c>
      <c r="D7" s="55">
        <f>BL5_Iteration1!$D$46</f>
        <v>115</v>
      </c>
      <c r="E7" s="61">
        <f>BL5_Iteration2!$D$46</f>
        <v>115</v>
      </c>
      <c r="F7" s="61">
        <f>BL6_Iteration2!$D$46</f>
        <v>115</v>
      </c>
      <c r="G7" s="55">
        <f>BL6_Iteration3!$D$46</f>
        <v>115</v>
      </c>
      <c r="H7" s="55">
        <f>BL5_Iteration3!$D$46</f>
        <v>115</v>
      </c>
      <c r="I7" s="61">
        <f>BL5_Iteration4!$D$46</f>
        <v>115</v>
      </c>
      <c r="J7" s="61">
        <f>BL6_Iteration4!$D$46</f>
        <v>115</v>
      </c>
      <c r="K7" s="55">
        <f>BL6_Iteration5!$D$46</f>
        <v>115</v>
      </c>
      <c r="L7" s="55">
        <f>BL5_Iteration5!$D$46</f>
        <v>115</v>
      </c>
      <c r="M7" s="61">
        <f>BL5_Iteration6!$D$46</f>
        <v>115</v>
      </c>
      <c r="N7" s="61">
        <f>BL6_Iteration6!$D$46</f>
        <v>115</v>
      </c>
    </row>
    <row r="8" spans="2:14" x14ac:dyDescent="0.25">
      <c r="B8" s="54" t="s">
        <v>71</v>
      </c>
      <c r="C8" s="55">
        <f>BL6_Iteration1!$E$46</f>
        <v>109</v>
      </c>
      <c r="D8" s="55">
        <f>BL5_Iteration1!$E$46</f>
        <v>109</v>
      </c>
      <c r="E8" s="61">
        <f>BL5_Iteration2!$E$46</f>
        <v>109</v>
      </c>
      <c r="F8" s="61">
        <f>BL6_Iteration2!$E$46</f>
        <v>109</v>
      </c>
      <c r="G8" s="55">
        <f>BL6_Iteration3!$E$46</f>
        <v>109</v>
      </c>
      <c r="H8" s="55">
        <f>BL5_Iteration3!$E$46</f>
        <v>109</v>
      </c>
      <c r="I8" s="61">
        <f>BL5_Iteration4!$E$46</f>
        <v>109</v>
      </c>
      <c r="J8" s="61">
        <f>BL6_Iteration4!$E$46</f>
        <v>109</v>
      </c>
      <c r="K8" s="55">
        <f>BL6_Iteration5!$E$46</f>
        <v>109</v>
      </c>
      <c r="L8" s="55">
        <f>BL5_Iteration5!$E$46</f>
        <v>109</v>
      </c>
      <c r="M8" s="61">
        <f>BL5_Iteration6!$E$46</f>
        <v>109</v>
      </c>
      <c r="N8" s="61">
        <f>BL6_Iteration6!$E$46</f>
        <v>109</v>
      </c>
    </row>
    <row r="9" spans="2:14" x14ac:dyDescent="0.25">
      <c r="B9" s="54" t="s">
        <v>72</v>
      </c>
      <c r="C9" s="55">
        <f>BL6_Iteration1!$F$46</f>
        <v>29</v>
      </c>
      <c r="D9" s="55">
        <f>BL5_Iteration1!$F$46</f>
        <v>29</v>
      </c>
      <c r="E9" s="61">
        <f>BL5_Iteration2!$F$46</f>
        <v>29</v>
      </c>
      <c r="F9" s="61">
        <f>BL6_Iteration2!$F$46</f>
        <v>29</v>
      </c>
      <c r="G9" s="55">
        <f>BL6_Iteration3!$F$46</f>
        <v>29</v>
      </c>
      <c r="H9" s="55">
        <f>BL5_Iteration3!$F$46</f>
        <v>29</v>
      </c>
      <c r="I9" s="61">
        <f>BL5_Iteration4!$F$46</f>
        <v>29</v>
      </c>
      <c r="J9" s="61">
        <f>BL6_Iteration4!$F$46</f>
        <v>29</v>
      </c>
      <c r="K9" s="55">
        <f>BL6_Iteration5!$F$46</f>
        <v>29</v>
      </c>
      <c r="L9" s="55">
        <f>BL5_Iteration5!$F$46</f>
        <v>29</v>
      </c>
      <c r="M9" s="61">
        <f>BL5_Iteration6!$F$46</f>
        <v>29</v>
      </c>
      <c r="N9" s="61">
        <f>BL6_Iteration6!$F$46</f>
        <v>29</v>
      </c>
    </row>
    <row r="10" spans="2:14" x14ac:dyDescent="0.25">
      <c r="B10" s="54" t="s">
        <v>73</v>
      </c>
      <c r="C10" s="55">
        <f>BL6_Iteration1!$G$46</f>
        <v>22</v>
      </c>
      <c r="D10" s="55">
        <f>BL5_Iteration1!$G$46</f>
        <v>22</v>
      </c>
      <c r="E10" s="61">
        <f>BL5_Iteration2!$G$46</f>
        <v>22</v>
      </c>
      <c r="F10" s="61">
        <f>BL6_Iteration2!$G$46</f>
        <v>22</v>
      </c>
      <c r="G10" s="55">
        <f>BL6_Iteration3!$G$46</f>
        <v>22</v>
      </c>
      <c r="H10" s="55">
        <f>BL5_Iteration3!$G$46</f>
        <v>21.9</v>
      </c>
      <c r="I10" s="61">
        <f>BL5_Iteration4!$G$46</f>
        <v>22</v>
      </c>
      <c r="J10" s="61">
        <f>BL6_Iteration4!$G$46</f>
        <v>22</v>
      </c>
      <c r="K10" s="55">
        <f>BL6_Iteration5!$G$46</f>
        <v>22</v>
      </c>
      <c r="L10" s="55">
        <f>BL5_Iteration5!$G$46</f>
        <v>22</v>
      </c>
      <c r="M10" s="61">
        <f>BL5_Iteration6!$G$46</f>
        <v>22</v>
      </c>
      <c r="N10" s="61">
        <f>BL6_Iteration6!$G$46</f>
        <v>22</v>
      </c>
    </row>
    <row r="11" spans="2:14" x14ac:dyDescent="0.25">
      <c r="B11" s="54" t="s">
        <v>74</v>
      </c>
      <c r="C11" s="55">
        <f>BL6_Iteration1!$P$46</f>
        <v>26</v>
      </c>
      <c r="D11" s="55">
        <f>BL5_Iteration1!$P$46</f>
        <v>26</v>
      </c>
      <c r="E11" s="61">
        <f>BL5_Iteration2!$P$46</f>
        <v>26</v>
      </c>
      <c r="F11" s="61">
        <f>BL6_Iteration2!$P$46</f>
        <v>26</v>
      </c>
      <c r="G11" s="55">
        <f>BL6_Iteration3!$P$46</f>
        <v>26</v>
      </c>
      <c r="H11" s="55">
        <f>BL5_Iteration3!$P$46</f>
        <v>26</v>
      </c>
      <c r="I11" s="61">
        <f>BL5_Iteration4!$P$46</f>
        <v>26</v>
      </c>
      <c r="J11" s="61">
        <f>BL6_Iteration4!$P$46</f>
        <v>26</v>
      </c>
      <c r="K11" s="55">
        <f>BL6_Iteration5!$P$46</f>
        <v>26</v>
      </c>
      <c r="L11" s="55">
        <f>BL5_Iteration5!$P$46</f>
        <v>26</v>
      </c>
      <c r="M11" s="61">
        <f>BL5_Iteration6!$P$46</f>
        <v>26</v>
      </c>
      <c r="N11" s="61">
        <f>BL6_Iteration6!$P$46</f>
        <v>26</v>
      </c>
    </row>
    <row r="12" spans="2:14" x14ac:dyDescent="0.25">
      <c r="B12" s="54" t="s">
        <v>75</v>
      </c>
      <c r="C12" s="56">
        <f>BL6_Iteration1!$H$46</f>
        <v>103.98</v>
      </c>
      <c r="D12" s="56">
        <f>BL5_Iteration1!$H$46</f>
        <v>104.01</v>
      </c>
      <c r="E12" s="62">
        <f>BL5_Iteration2!$H$46</f>
        <v>104</v>
      </c>
      <c r="F12" s="62">
        <f>BL6_Iteration2!$H$46</f>
        <v>104.01</v>
      </c>
      <c r="G12" s="56">
        <f>BL6_Iteration3!$H$46</f>
        <v>103.99</v>
      </c>
      <c r="H12" s="56">
        <f>BL5_Iteration3!$H$46</f>
        <v>103.98</v>
      </c>
      <c r="I12" s="62">
        <f>BL5_Iteration4!$H$46</f>
        <v>103.98</v>
      </c>
      <c r="J12" s="62">
        <f>BL6_Iteration4!$H$46</f>
        <v>104.02</v>
      </c>
      <c r="K12" s="56">
        <f>BL6_Iteration5!$H$46</f>
        <v>104</v>
      </c>
      <c r="L12" s="56">
        <f>BL5_Iteration5!$H$46</f>
        <v>104.02</v>
      </c>
      <c r="M12" s="62">
        <f>BL5_Iteration6!$H$46</f>
        <v>104</v>
      </c>
      <c r="N12" s="62">
        <f>BL6_Iteration6!$H$46</f>
        <v>104.01</v>
      </c>
    </row>
    <row r="13" spans="2:14" x14ac:dyDescent="0.25">
      <c r="B13" s="54" t="s">
        <v>76</v>
      </c>
      <c r="C13" s="57">
        <f>BL6_Iteration1!$I$46</f>
        <v>1.0449999999999999</v>
      </c>
      <c r="D13" s="57">
        <f>BL5_Iteration1!$I$46</f>
        <v>1.0389999999999999</v>
      </c>
      <c r="E13" s="63">
        <f>BL5_Iteration2!$I$46</f>
        <v>1.032</v>
      </c>
      <c r="F13" s="63">
        <f>BL6_Iteration2!$I$46</f>
        <v>1.036</v>
      </c>
      <c r="G13" s="57">
        <f>BL6_Iteration3!$I$46</f>
        <v>1.032</v>
      </c>
      <c r="H13" s="57">
        <f>BL5_Iteration3!$I$46</f>
        <v>1.028</v>
      </c>
      <c r="I13" s="63">
        <f>BL5_Iteration4!$I$46</f>
        <v>1.028</v>
      </c>
      <c r="J13" s="63">
        <f>BL6_Iteration4!$I$46</f>
        <v>1.03</v>
      </c>
      <c r="K13" s="57">
        <f>BL6_Iteration5!$I$46</f>
        <v>1.036</v>
      </c>
      <c r="L13" s="57">
        <f>BL5_Iteration5!$I$46</f>
        <v>1.0269999999999999</v>
      </c>
      <c r="M13" s="63">
        <f>BL5_Iteration6!$I$46</f>
        <v>1.024</v>
      </c>
      <c r="N13" s="63">
        <f>BL6_Iteration6!$I$46</f>
        <v>1.028</v>
      </c>
    </row>
    <row r="14" spans="2:14" x14ac:dyDescent="0.25">
      <c r="B14" s="54" t="s">
        <v>77</v>
      </c>
      <c r="C14" s="56">
        <f>BL6_Iteration1!$J$46</f>
        <v>14.42</v>
      </c>
      <c r="D14" s="56">
        <f>BL5_Iteration1!$J$46</f>
        <v>14.43</v>
      </c>
      <c r="E14" s="62">
        <f>BL5_Iteration2!$J$46</f>
        <v>14.42</v>
      </c>
      <c r="F14" s="62">
        <f>BL6_Iteration2!$J$46</f>
        <v>14.42</v>
      </c>
      <c r="G14" s="56">
        <f>BL6_Iteration3!$J$46</f>
        <v>14.43</v>
      </c>
      <c r="H14" s="56">
        <f>BL5_Iteration3!$J$46</f>
        <v>14.42</v>
      </c>
      <c r="I14" s="62">
        <f>BL5_Iteration4!$J$46</f>
        <v>14.43</v>
      </c>
      <c r="J14" s="62">
        <f>BL6_Iteration4!$J$46</f>
        <v>14.42</v>
      </c>
      <c r="K14" s="56">
        <f>BL6_Iteration5!$J$46</f>
        <v>14.42</v>
      </c>
      <c r="L14" s="56">
        <f>BL5_Iteration5!$J$46</f>
        <v>14.43</v>
      </c>
      <c r="M14" s="62">
        <f>BL5_Iteration6!$J$46</f>
        <v>14.43</v>
      </c>
      <c r="N14" s="62">
        <f>BL6_Iteration6!$J$46</f>
        <v>14.43</v>
      </c>
    </row>
    <row r="15" spans="2:14" x14ac:dyDescent="0.25">
      <c r="B15" s="54" t="s">
        <v>11</v>
      </c>
      <c r="C15" s="56">
        <f>BL6_Iteration1!$K$46</f>
        <v>2.9999999999999361E-2</v>
      </c>
      <c r="D15" s="56">
        <f>BL5_Iteration1!$K$46</f>
        <v>1.9999999999999574E-2</v>
      </c>
      <c r="E15" s="62">
        <f>BL5_Iteration2!$K$46</f>
        <v>2.9999999999999361E-2</v>
      </c>
      <c r="F15" s="62">
        <f>BL6_Iteration2!$K$46</f>
        <v>2.9999999999999361E-2</v>
      </c>
      <c r="G15" s="56">
        <f>BL6_Iteration3!$K$46</f>
        <v>1.9999999999999574E-2</v>
      </c>
      <c r="H15" s="56">
        <f>BL5_Iteration3!$K$46</f>
        <v>2.9999999999999361E-2</v>
      </c>
      <c r="I15" s="62">
        <f>BL5_Iteration4!$K$46</f>
        <v>1.9999999999999574E-2</v>
      </c>
      <c r="J15" s="62">
        <f>BL6_Iteration4!$K$46</f>
        <v>2.9999999999999361E-2</v>
      </c>
      <c r="K15" s="56">
        <f>BL6_Iteration5!$K$46</f>
        <v>2.9999999999999361E-2</v>
      </c>
      <c r="L15" s="56">
        <f>BL5_Iteration5!$K$46</f>
        <v>1.9999999999999574E-2</v>
      </c>
      <c r="M15" s="62">
        <f>BL5_Iteration6!$K$46</f>
        <v>1.9999999999999574E-2</v>
      </c>
      <c r="N15" s="62">
        <f>BL6_Iteration6!$K$46</f>
        <v>1.9999999999999574E-2</v>
      </c>
    </row>
    <row r="16" spans="2:14" x14ac:dyDescent="0.25">
      <c r="B16" s="54" t="s">
        <v>78</v>
      </c>
      <c r="C16" s="58">
        <f>BL6_Iteration1!$L$46</f>
        <v>0.71799999999999997</v>
      </c>
      <c r="D16" s="58">
        <f>BL5_Iteration1!$L$46</f>
        <v>0.71360000000000001</v>
      </c>
      <c r="E16" s="64">
        <f>BL5_Iteration2!$L$46</f>
        <v>0.70889999999999997</v>
      </c>
      <c r="F16" s="64">
        <f>BL6_Iteration2!$L$46</f>
        <v>0.71155000000000002</v>
      </c>
      <c r="G16" s="58">
        <f>BL6_Iteration3!$L$46</f>
        <v>0.70882000000000001</v>
      </c>
      <c r="H16" s="58">
        <f>BL5_Iteration3!$L$46</f>
        <v>0.70652999999999999</v>
      </c>
      <c r="I16" s="64">
        <f>BL5_Iteration4!$L$46</f>
        <v>0.70596999999999999</v>
      </c>
      <c r="J16" s="64">
        <f>BL6_Iteration4!$L$46</f>
        <v>0.70745000000000002</v>
      </c>
      <c r="K16" s="58">
        <f>BL6_Iteration5!$L$46</f>
        <v>0.71135000000000004</v>
      </c>
      <c r="L16" s="58">
        <f>BL5_Iteration5!$L$46</f>
        <v>0.70552000000000004</v>
      </c>
      <c r="M16" s="64">
        <f>BL5_Iteration6!$L$46</f>
        <v>0.70372999999999997</v>
      </c>
      <c r="N16" s="64">
        <f>BL6_Iteration6!$L$46</f>
        <v>0.70608000000000004</v>
      </c>
    </row>
    <row r="17" spans="2:14" x14ac:dyDescent="0.25">
      <c r="B17" s="54" t="s">
        <v>79</v>
      </c>
      <c r="C17" s="59">
        <f>BL6_Iteration1!$L$47</f>
        <v>1.5351438586225768E-3</v>
      </c>
      <c r="D17" s="59">
        <f>BL5_Iteration1!$L$47</f>
        <v>7.9162280580252482E-4</v>
      </c>
      <c r="E17" s="65">
        <f>BL5_Iteration2!$L$47</f>
        <v>1.087811258138743E-3</v>
      </c>
      <c r="F17" s="65">
        <f>BL6_Iteration2!$L$47</f>
        <v>4.5734742446709931E-4</v>
      </c>
      <c r="G17" s="59">
        <f>BL6_Iteration3!$L$47</f>
        <v>4.4503433076060653E-4</v>
      </c>
      <c r="H17" s="59">
        <f>BL5_Iteration3!$L$47</f>
        <v>1.2324321031557371E-3</v>
      </c>
      <c r="I17" s="65">
        <f>BL5_Iteration4!$L$47</f>
        <v>2.7487370837450963E-4</v>
      </c>
      <c r="J17" s="65">
        <f>BL6_Iteration4!$L$47</f>
        <v>6.5255906501507062E-4</v>
      </c>
      <c r="K17" s="59">
        <f>BL6_Iteration5!$L$47</f>
        <v>4.3108390521257663E-4</v>
      </c>
      <c r="L17" s="59">
        <f>BL5_Iteration5!$L$47</f>
        <v>6.7433094413812792E-4</v>
      </c>
      <c r="M17" s="65">
        <f>BL5_Iteration6!$L$47</f>
        <v>9.303523824635186E-4</v>
      </c>
      <c r="N17" s="65">
        <f>BL6_Iteration6!$L$47</f>
        <v>5.6100108932357685E-4</v>
      </c>
    </row>
    <row r="18" spans="2:14" x14ac:dyDescent="0.25">
      <c r="B18" s="54" t="s">
        <v>97</v>
      </c>
      <c r="C18" s="56">
        <f>BL6_Iteration1!$L$48</f>
        <v>0.21380833685551212</v>
      </c>
      <c r="D18" s="56">
        <f>BL5_Iteration1!$L$48</f>
        <v>0.11093368915394126</v>
      </c>
      <c r="E18" s="62">
        <f>BL5_Iteration2!$L$48</f>
        <v>0.15345059361528327</v>
      </c>
      <c r="F18" s="62">
        <f>BL6_Iteration2!$L$48</f>
        <v>6.4274811955182254E-2</v>
      </c>
      <c r="G18" s="56">
        <f>BL6_Iteration3!$L$48</f>
        <v>6.2785238954968334E-2</v>
      </c>
      <c r="H18" s="56">
        <f>BL5_Iteration3!$L$48</f>
        <v>0.17443450428937726</v>
      </c>
      <c r="I18" s="62">
        <f>BL5_Iteration4!$L$48</f>
        <v>3.8935607515122407E-2</v>
      </c>
      <c r="J18" s="62">
        <f>BL6_Iteration4!$L$48</f>
        <v>9.2241015621608677E-2</v>
      </c>
      <c r="K18" s="56">
        <f>BL6_Iteration5!$L$48</f>
        <v>6.0600816083865416E-2</v>
      </c>
      <c r="L18" s="56">
        <f>BL5_Iteration5!$L$48</f>
        <v>9.5579281117208287E-2</v>
      </c>
      <c r="M18" s="62">
        <f>BL5_Iteration6!$L$48</f>
        <v>0.13220302992106614</v>
      </c>
      <c r="N18" s="62">
        <f>BL6_Iteration6!$L$48</f>
        <v>7.9452907506738168E-2</v>
      </c>
    </row>
    <row r="20" spans="2:14" x14ac:dyDescent="0.25">
      <c r="B20" s="54" t="s">
        <v>138</v>
      </c>
      <c r="C20" s="60">
        <f>BL6_Iteration1!$G$81</f>
        <v>9.120035999999998E-2</v>
      </c>
      <c r="D20" s="60">
        <f>BL5_Iteration1!$G$81</f>
        <v>9.0641471999999987E-2</v>
      </c>
      <c r="E20" s="66">
        <f>BL5_Iteration2!$G$81</f>
        <v>9.0044477999999997E-2</v>
      </c>
      <c r="F20" s="66">
        <f>BL6_Iteration2!$G$81</f>
        <v>9.0381081000000002E-2</v>
      </c>
      <c r="G20" s="60">
        <f>BL6_Iteration3!$G$81</f>
        <v>9.0034316399999995E-2</v>
      </c>
      <c r="H20" s="60">
        <f>BL5_Iteration3!$G$81</f>
        <v>8.9743440600000002E-2</v>
      </c>
      <c r="I20" s="66">
        <f>BL5_Iteration4!$G$81</f>
        <v>8.9672309399999983E-2</v>
      </c>
      <c r="J20" s="66">
        <f>BL6_Iteration4!$G$81</f>
        <v>8.9860299000000005E-2</v>
      </c>
      <c r="K20" s="60">
        <f>BL6_Iteration5!$G$81</f>
        <v>9.0355677000000009E-2</v>
      </c>
      <c r="L20" s="60">
        <f>BL5_Iteration5!$G$81</f>
        <v>8.9615150399999996E-2</v>
      </c>
      <c r="M20" s="66">
        <f>BL5_Iteration6!$G$81</f>
        <v>8.9387784599999992E-2</v>
      </c>
      <c r="N20" s="66">
        <f>BL6_Iteration6!$G$81</f>
        <v>8.9686281599999987E-2</v>
      </c>
    </row>
    <row r="21" spans="2:14" x14ac:dyDescent="0.25">
      <c r="B21" s="54" t="s">
        <v>139</v>
      </c>
      <c r="C21" s="60">
        <f>BL6_Iteration1!$I$81</f>
        <v>0.52413999999999994</v>
      </c>
      <c r="D21" s="60">
        <f>BL5_Iteration1!$I$81</f>
        <v>0.52092799999999995</v>
      </c>
      <c r="E21" s="66">
        <f>BL5_Iteration2!$I$81</f>
        <v>0.51749699999999998</v>
      </c>
      <c r="F21" s="66">
        <f>BL6_Iteration2!$I$81</f>
        <v>0.51943150000000005</v>
      </c>
      <c r="G21" s="60">
        <f>BL6_Iteration3!$I$81</f>
        <v>0.51743859999999997</v>
      </c>
      <c r="H21" s="60">
        <f>BL5_Iteration3!$I$81</f>
        <v>0.51576690000000003</v>
      </c>
      <c r="I21" s="66">
        <f>BL5_Iteration4!$I$81</f>
        <v>0.51535809999999993</v>
      </c>
      <c r="J21" s="66">
        <f>BL6_Iteration4!$I$81</f>
        <v>0.51643850000000002</v>
      </c>
      <c r="K21" s="60">
        <f>BL6_Iteration5!$I$81</f>
        <v>0.51928550000000007</v>
      </c>
      <c r="L21" s="60">
        <f>BL5_Iteration5!$I$81</f>
        <v>0.51502959999999998</v>
      </c>
      <c r="M21" s="66">
        <f>BL5_Iteration6!$I$81</f>
        <v>0.51372289999999998</v>
      </c>
      <c r="N21" s="66">
        <f>BL6_Iteration6!$I$81</f>
        <v>0.51543839999999996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875-E24D-4918-B659-8DA99039B82D}">
  <dimension ref="B1:N21"/>
  <sheetViews>
    <sheetView workbookViewId="0">
      <selection activeCell="H34" sqref="H34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BL6_Iteration1!$B$58</f>
        <v>695</v>
      </c>
      <c r="D5" s="55">
        <f>BL5_Iteration1!$B$58</f>
        <v>695</v>
      </c>
      <c r="E5" s="61">
        <f>BL5_Iteration2!$B$58</f>
        <v>695</v>
      </c>
      <c r="F5" s="61">
        <f>BL6_Iteration2!$B$58</f>
        <v>695</v>
      </c>
      <c r="G5" s="55">
        <f>BL6_Iteration3!$B$58</f>
        <v>694.9</v>
      </c>
      <c r="H5" s="55">
        <f>BL5_Iteration3!$B$58</f>
        <v>695</v>
      </c>
      <c r="I5" s="61">
        <f>BL5_Iteration4!$B$58</f>
        <v>694.9</v>
      </c>
      <c r="J5" s="61">
        <f>BL6_Iteration4!$B$58</f>
        <v>695.1</v>
      </c>
      <c r="K5" s="55">
        <f>BL6_Iteration5!$B$58</f>
        <v>694.9</v>
      </c>
      <c r="L5" s="55">
        <f>BL5_Iteration5!$B$58</f>
        <v>695.1</v>
      </c>
      <c r="M5" s="61">
        <f>BL5_Iteration6!$B$58</f>
        <v>694.9</v>
      </c>
      <c r="N5" s="61">
        <f>BL6_Iteration6!$B$58</f>
        <v>695</v>
      </c>
    </row>
    <row r="6" spans="2:14" x14ac:dyDescent="0.25">
      <c r="B6" s="54" t="s">
        <v>69</v>
      </c>
      <c r="C6" s="56">
        <f>BL6_Iteration1!$C$58</f>
        <v>20</v>
      </c>
      <c r="D6" s="56">
        <f>BL5_Iteration1!$C$58</f>
        <v>20</v>
      </c>
      <c r="E6" s="62">
        <f>BL5_Iteration2!$C$58</f>
        <v>20</v>
      </c>
      <c r="F6" s="62">
        <f>BL6_Iteration2!$C$58</f>
        <v>20</v>
      </c>
      <c r="G6" s="56">
        <f>BL6_Iteration3!$C$58</f>
        <v>20</v>
      </c>
      <c r="H6" s="56">
        <f>BL5_Iteration3!$C$58</f>
        <v>20</v>
      </c>
      <c r="I6" s="62">
        <f>BL5_Iteration4!$C$58</f>
        <v>20</v>
      </c>
      <c r="J6" s="62">
        <f>BL6_Iteration4!$C$58</f>
        <v>20</v>
      </c>
      <c r="K6" s="56">
        <f>BL6_Iteration5!$C$58</f>
        <v>20</v>
      </c>
      <c r="L6" s="56">
        <f>BL5_Iteration5!$C$58</f>
        <v>20</v>
      </c>
      <c r="M6" s="62">
        <f>BL5_Iteration6!$C$58</f>
        <v>20</v>
      </c>
      <c r="N6" s="62">
        <f>BL6_Iteration6!$C$58</f>
        <v>20</v>
      </c>
    </row>
    <row r="7" spans="2:14" x14ac:dyDescent="0.25">
      <c r="B7" s="54" t="s">
        <v>70</v>
      </c>
      <c r="C7" s="55">
        <f>BL6_Iteration1!$D$58</f>
        <v>35</v>
      </c>
      <c r="D7" s="55">
        <f>BL5_Iteration1!$D$58</f>
        <v>35</v>
      </c>
      <c r="E7" s="61">
        <f>BL5_Iteration2!$D$58</f>
        <v>35</v>
      </c>
      <c r="F7" s="61">
        <f>BL6_Iteration2!$D$58</f>
        <v>35</v>
      </c>
      <c r="G7" s="55">
        <f>BL6_Iteration3!$D$58</f>
        <v>35</v>
      </c>
      <c r="H7" s="55">
        <f>BL5_Iteration3!$D$58</f>
        <v>35</v>
      </c>
      <c r="I7" s="61">
        <f>BL5_Iteration4!$D$58</f>
        <v>35</v>
      </c>
      <c r="J7" s="61">
        <f>BL6_Iteration4!$D$58</f>
        <v>35</v>
      </c>
      <c r="K7" s="55">
        <f>BL6_Iteration5!$D$58</f>
        <v>35</v>
      </c>
      <c r="L7" s="55">
        <f>BL5_Iteration5!$D$58</f>
        <v>35</v>
      </c>
      <c r="M7" s="61">
        <f>BL5_Iteration6!$D$58</f>
        <v>35</v>
      </c>
      <c r="N7" s="61">
        <f>BL6_Iteration6!$D$58</f>
        <v>35</v>
      </c>
    </row>
    <row r="8" spans="2:14" x14ac:dyDescent="0.25">
      <c r="B8" s="54" t="s">
        <v>71</v>
      </c>
      <c r="C8" s="55">
        <f>BL6_Iteration1!$E$58</f>
        <v>35</v>
      </c>
      <c r="D8" s="55">
        <f>BL5_Iteration1!$E$58</f>
        <v>35</v>
      </c>
      <c r="E8" s="61">
        <f>BL5_Iteration2!$E$58</f>
        <v>35</v>
      </c>
      <c r="F8" s="61">
        <f>BL6_Iteration2!$E$58</f>
        <v>35</v>
      </c>
      <c r="G8" s="55">
        <f>BL6_Iteration3!$E$58</f>
        <v>35</v>
      </c>
      <c r="H8" s="55">
        <f>BL5_Iteration3!$E$58</f>
        <v>35</v>
      </c>
      <c r="I8" s="61">
        <f>BL5_Iteration4!$E$58</f>
        <v>35</v>
      </c>
      <c r="J8" s="61">
        <f>BL6_Iteration4!$E$58</f>
        <v>35</v>
      </c>
      <c r="K8" s="55">
        <f>BL6_Iteration5!$E$58</f>
        <v>35</v>
      </c>
      <c r="L8" s="55">
        <f>BL5_Iteration5!$E$58</f>
        <v>35</v>
      </c>
      <c r="M8" s="61">
        <f>BL5_Iteration6!$E$58</f>
        <v>35</v>
      </c>
      <c r="N8" s="61">
        <f>BL6_Iteration6!$E$58</f>
        <v>35</v>
      </c>
    </row>
    <row r="9" spans="2:14" x14ac:dyDescent="0.25">
      <c r="B9" s="54" t="s">
        <v>72</v>
      </c>
      <c r="C9" s="55">
        <f>BL6_Iteration1!$F$58</f>
        <v>29</v>
      </c>
      <c r="D9" s="55">
        <f>BL5_Iteration1!$F$58</f>
        <v>29</v>
      </c>
      <c r="E9" s="61">
        <f>BL5_Iteration2!$F$58</f>
        <v>29</v>
      </c>
      <c r="F9" s="61">
        <f>BL6_Iteration2!$F$58</f>
        <v>29</v>
      </c>
      <c r="G9" s="55">
        <f>BL6_Iteration3!$F$58</f>
        <v>29</v>
      </c>
      <c r="H9" s="55">
        <f>BL5_Iteration3!$F$58</f>
        <v>29</v>
      </c>
      <c r="I9" s="61">
        <f>BL5_Iteration4!$F$58</f>
        <v>29</v>
      </c>
      <c r="J9" s="61">
        <f>BL6_Iteration4!$F$58</f>
        <v>29</v>
      </c>
      <c r="K9" s="55">
        <f>BL6_Iteration5!$F$58</f>
        <v>29</v>
      </c>
      <c r="L9" s="55">
        <f>BL5_Iteration5!$F$58</f>
        <v>29</v>
      </c>
      <c r="M9" s="61">
        <f>BL5_Iteration6!$F$58</f>
        <v>29</v>
      </c>
      <c r="N9" s="61">
        <f>BL6_Iteration6!$F$58</f>
        <v>29</v>
      </c>
    </row>
    <row r="10" spans="2:14" x14ac:dyDescent="0.25">
      <c r="B10" s="54" t="s">
        <v>73</v>
      </c>
      <c r="C10" s="55">
        <f>BL6_Iteration1!$G$58</f>
        <v>22</v>
      </c>
      <c r="D10" s="55">
        <f>BL5_Iteration1!$G$58</f>
        <v>22</v>
      </c>
      <c r="E10" s="61">
        <f>BL5_Iteration2!$G$58</f>
        <v>22</v>
      </c>
      <c r="F10" s="61">
        <f>BL6_Iteration2!$G$58</f>
        <v>22</v>
      </c>
      <c r="G10" s="55">
        <f>BL6_Iteration3!$G$58</f>
        <v>22.1</v>
      </c>
      <c r="H10" s="55">
        <f>BL5_Iteration3!$G$58</f>
        <v>22</v>
      </c>
      <c r="I10" s="61">
        <f>BL5_Iteration4!$G$58</f>
        <v>22.1</v>
      </c>
      <c r="J10" s="61">
        <f>BL6_Iteration4!$G$58</f>
        <v>22</v>
      </c>
      <c r="K10" s="55">
        <f>BL6_Iteration5!$G$58</f>
        <v>22</v>
      </c>
      <c r="L10" s="55">
        <f>BL5_Iteration5!$G$58</f>
        <v>22</v>
      </c>
      <c r="M10" s="61">
        <f>BL5_Iteration6!$G$58</f>
        <v>22</v>
      </c>
      <c r="N10" s="61">
        <f>BL6_Iteration6!$G$58</f>
        <v>22</v>
      </c>
    </row>
    <row r="11" spans="2:14" x14ac:dyDescent="0.25">
      <c r="B11" s="54" t="s">
        <v>74</v>
      </c>
      <c r="C11" s="55">
        <f>BL6_Iteration1!$P$58</f>
        <v>26</v>
      </c>
      <c r="D11" s="55">
        <f>BL5_Iteration1!$P$58</f>
        <v>26</v>
      </c>
      <c r="E11" s="61">
        <f>BL5_Iteration2!$P$58</f>
        <v>26</v>
      </c>
      <c r="F11" s="61">
        <f>BL6_Iteration2!$P$58</f>
        <v>26</v>
      </c>
      <c r="G11" s="55">
        <f>BL6_Iteration3!$P$58</f>
        <v>26</v>
      </c>
      <c r="H11" s="55">
        <f>BL5_Iteration3!$P$58</f>
        <v>26</v>
      </c>
      <c r="I11" s="61">
        <f>BL5_Iteration4!$P$58</f>
        <v>26</v>
      </c>
      <c r="J11" s="61">
        <f>BL6_Iteration4!$P$58</f>
        <v>26</v>
      </c>
      <c r="K11" s="55">
        <f>BL6_Iteration5!$P$58</f>
        <v>26</v>
      </c>
      <c r="L11" s="55">
        <f>BL5_Iteration5!$P$58</f>
        <v>26</v>
      </c>
      <c r="M11" s="61">
        <f>BL5_Iteration6!$P$58</f>
        <v>25.9</v>
      </c>
      <c r="N11" s="61">
        <f>BL6_Iteration6!$P$58</f>
        <v>26</v>
      </c>
    </row>
    <row r="12" spans="2:14" x14ac:dyDescent="0.25">
      <c r="B12" s="54" t="s">
        <v>75</v>
      </c>
      <c r="C12" s="56">
        <f>BL6_Iteration1!$H$58</f>
        <v>103.99</v>
      </c>
      <c r="D12" s="56">
        <f>BL5_Iteration1!$H$58</f>
        <v>104.03</v>
      </c>
      <c r="E12" s="62">
        <f>BL5_Iteration2!$H$58</f>
        <v>104.02</v>
      </c>
      <c r="F12" s="62">
        <f>BL6_Iteration2!$H$58</f>
        <v>104</v>
      </c>
      <c r="G12" s="56">
        <f>BL6_Iteration3!$H$58</f>
        <v>104</v>
      </c>
      <c r="H12" s="56">
        <f>BL5_Iteration3!$H$58</f>
        <v>103.99</v>
      </c>
      <c r="I12" s="62">
        <f>BL5_Iteration4!$H$58</f>
        <v>104</v>
      </c>
      <c r="J12" s="62">
        <f>BL6_Iteration4!$H$58</f>
        <v>104.01</v>
      </c>
      <c r="K12" s="56">
        <f>BL6_Iteration5!$H$58</f>
        <v>104</v>
      </c>
      <c r="L12" s="56">
        <f>BL5_Iteration5!$H$58</f>
        <v>104.01</v>
      </c>
      <c r="M12" s="62">
        <f>BL5_Iteration6!$H$58</f>
        <v>104.01</v>
      </c>
      <c r="N12" s="62">
        <f>BL6_Iteration6!$H$58</f>
        <v>103.99</v>
      </c>
    </row>
    <row r="13" spans="2:14" x14ac:dyDescent="0.25">
      <c r="B13" s="54" t="s">
        <v>76</v>
      </c>
      <c r="C13" s="57">
        <f>BL6_Iteration1!$I$58</f>
        <v>1.286</v>
      </c>
      <c r="D13" s="57">
        <f>BL5_Iteration1!$I$58</f>
        <v>1.284</v>
      </c>
      <c r="E13" s="63">
        <f>BL5_Iteration2!$I$58</f>
        <v>1.28</v>
      </c>
      <c r="F13" s="63">
        <f>BL6_Iteration2!$I$58</f>
        <v>1.2849999999999999</v>
      </c>
      <c r="G13" s="57">
        <f>BL6_Iteration3!$I$58</f>
        <v>1.2789999999999999</v>
      </c>
      <c r="H13" s="57">
        <f>BL5_Iteration3!$I$58</f>
        <v>1.282</v>
      </c>
      <c r="I13" s="63">
        <f>BL5_Iteration4!$I$58</f>
        <v>1.282</v>
      </c>
      <c r="J13" s="63">
        <f>BL6_Iteration4!$I$58</f>
        <v>1.28</v>
      </c>
      <c r="K13" s="57">
        <f>BL6_Iteration5!$I$58</f>
        <v>1.2769999999999999</v>
      </c>
      <c r="L13" s="57">
        <f>BL5_Iteration5!$I$58</f>
        <v>1.2749999999999999</v>
      </c>
      <c r="M13" s="63">
        <f>BL5_Iteration6!$I$58</f>
        <v>1.274</v>
      </c>
      <c r="N13" s="63">
        <f>BL6_Iteration6!$I$58</f>
        <v>1.282</v>
      </c>
    </row>
    <row r="14" spans="2:14" x14ac:dyDescent="0.25">
      <c r="B14" s="54" t="s">
        <v>77</v>
      </c>
      <c r="C14" s="56">
        <f>BL6_Iteration1!$J$58</f>
        <v>14.44</v>
      </c>
      <c r="D14" s="56">
        <f>BL5_Iteration1!$J$58</f>
        <v>14.44</v>
      </c>
      <c r="E14" s="62">
        <f>BL5_Iteration2!$J$58</f>
        <v>14.44</v>
      </c>
      <c r="F14" s="62">
        <f>BL6_Iteration2!$J$58</f>
        <v>14.44</v>
      </c>
      <c r="G14" s="56">
        <f>BL6_Iteration3!$J$58</f>
        <v>14.44</v>
      </c>
      <c r="H14" s="56">
        <f>BL5_Iteration3!$J$58</f>
        <v>14.44</v>
      </c>
      <c r="I14" s="62">
        <f>BL5_Iteration4!$J$58</f>
        <v>14.44</v>
      </c>
      <c r="J14" s="62">
        <f>BL6_Iteration4!$J$58</f>
        <v>14.44</v>
      </c>
      <c r="K14" s="56">
        <f>BL6_Iteration5!$J$58</f>
        <v>14.44</v>
      </c>
      <c r="L14" s="56">
        <f>BL5_Iteration5!$J$58</f>
        <v>14.45</v>
      </c>
      <c r="M14" s="62">
        <f>BL5_Iteration6!$J$58</f>
        <v>14.44</v>
      </c>
      <c r="N14" s="62">
        <f>BL6_Iteration6!$J$58</f>
        <v>14.44</v>
      </c>
    </row>
    <row r="15" spans="2:14" x14ac:dyDescent="0.25">
      <c r="B15" s="54" t="s">
        <v>11</v>
      </c>
      <c r="C15" s="56">
        <f>BL6_Iteration1!$K$58</f>
        <v>9.9999999999997868E-3</v>
      </c>
      <c r="D15" s="56">
        <f>BL5_Iteration1!$K$58</f>
        <v>9.9999999999997868E-3</v>
      </c>
      <c r="E15" s="62">
        <f>BL5_Iteration2!$K$58</f>
        <v>9.9999999999997868E-3</v>
      </c>
      <c r="F15" s="62">
        <f>BL6_Iteration2!$K$58</f>
        <v>9.9999999999997868E-3</v>
      </c>
      <c r="G15" s="56">
        <f>BL6_Iteration3!$K$58</f>
        <v>9.9999999999997868E-3</v>
      </c>
      <c r="H15" s="56">
        <f>BL5_Iteration3!$K$58</f>
        <v>9.9999999999997868E-3</v>
      </c>
      <c r="I15" s="62">
        <f>BL5_Iteration4!$K$58</f>
        <v>9.9999999999997868E-3</v>
      </c>
      <c r="J15" s="62">
        <f>BL6_Iteration4!$K$58</f>
        <v>9.9999999999997868E-3</v>
      </c>
      <c r="K15" s="56">
        <f>BL6_Iteration5!$K$58</f>
        <v>9.9999999999997868E-3</v>
      </c>
      <c r="L15" s="56">
        <f>BL5_Iteration5!$K$58</f>
        <v>0</v>
      </c>
      <c r="M15" s="62">
        <f>BL5_Iteration6!$K$58</f>
        <v>9.9999999999997868E-3</v>
      </c>
      <c r="N15" s="62">
        <f>BL6_Iteration6!$K$58</f>
        <v>9.9999999999997868E-3</v>
      </c>
    </row>
    <row r="16" spans="2:14" x14ac:dyDescent="0.25">
      <c r="B16" s="54" t="s">
        <v>78</v>
      </c>
      <c r="C16" s="58">
        <f>BL6_Iteration1!$L$58</f>
        <v>0.88368000000000002</v>
      </c>
      <c r="D16" s="58">
        <f>BL5_Iteration1!$L$58</f>
        <v>0.88212999999999997</v>
      </c>
      <c r="E16" s="64">
        <f>BL5_Iteration2!$L$58</f>
        <v>0.87973000000000001</v>
      </c>
      <c r="F16" s="64">
        <f>BL6_Iteration2!$L$58</f>
        <v>0.88261999999999996</v>
      </c>
      <c r="G16" s="58">
        <f>BL6_Iteration3!$L$58</f>
        <v>0.87866999999999995</v>
      </c>
      <c r="H16" s="58">
        <f>BL5_Iteration3!$L$58</f>
        <v>0.88043000000000005</v>
      </c>
      <c r="I16" s="64">
        <f>BL5_Iteration4!$L$58</f>
        <v>0.88075000000000003</v>
      </c>
      <c r="J16" s="64">
        <f>BL6_Iteration4!$L$58</f>
        <v>0.87905</v>
      </c>
      <c r="K16" s="58">
        <f>BL6_Iteration5!$L$58</f>
        <v>0.87741999999999998</v>
      </c>
      <c r="L16" s="58">
        <f>BL5_Iteration5!$L$58</f>
        <v>0.87572000000000005</v>
      </c>
      <c r="M16" s="64">
        <f>BL5_Iteration6!$L$58</f>
        <v>0.87519999999999998</v>
      </c>
      <c r="N16" s="64">
        <f>BL6_Iteration6!$L$58</f>
        <v>0.88056999999999996</v>
      </c>
    </row>
    <row r="17" spans="2:14" x14ac:dyDescent="0.25">
      <c r="B17" s="54" t="s">
        <v>79</v>
      </c>
      <c r="C17" s="59">
        <f>BL6_Iteration1!$L$59</f>
        <v>2.4477313759660975E-3</v>
      </c>
      <c r="D17" s="59">
        <f>BL5_Iteration1!$L$59</f>
        <v>2.5460208605237889E-3</v>
      </c>
      <c r="E17" s="65">
        <f>BL5_Iteration2!$L$59</f>
        <v>1.8723128893311585E-3</v>
      </c>
      <c r="F17" s="65">
        <f>BL6_Iteration2!$L$59</f>
        <v>2.4518133878598664E-3</v>
      </c>
      <c r="G17" s="59">
        <f>BL6_Iteration3!$L$59</f>
        <v>4.0239560412885182E-3</v>
      </c>
      <c r="H17" s="59">
        <f>BL5_Iteration3!$L$59</f>
        <v>1.5923427883328134E-3</v>
      </c>
      <c r="I17" s="65">
        <f>BL5_Iteration4!$L$59</f>
        <v>1.3985111130532344E-3</v>
      </c>
      <c r="J17" s="65">
        <f>BL6_Iteration4!$L$59</f>
        <v>1.8126867719860866E-3</v>
      </c>
      <c r="K17" s="59">
        <f>BL6_Iteration5!$L$59</f>
        <v>1.5539376506868937E-3</v>
      </c>
      <c r="L17" s="59">
        <f>BL5_Iteration5!$L$59</f>
        <v>1.1852097798374093E-3</v>
      </c>
      <c r="M17" s="65">
        <f>BL5_Iteration6!$L$59</f>
        <v>5.1416599135558211E-3</v>
      </c>
      <c r="N17" s="65">
        <f>BL6_Iteration6!$L$59</f>
        <v>1.8891503087072991E-3</v>
      </c>
    </row>
    <row r="18" spans="2:14" x14ac:dyDescent="0.25">
      <c r="B18" s="54" t="s">
        <v>97</v>
      </c>
      <c r="C18" s="56">
        <f>BL6_Iteration1!$L$60</f>
        <v>0.27699295853319045</v>
      </c>
      <c r="D18" s="56">
        <f>BL5_Iteration1!$L$60</f>
        <v>0.28862195600691382</v>
      </c>
      <c r="E18" s="62">
        <f>BL5_Iteration2!$L$60</f>
        <v>0.21282812787231975</v>
      </c>
      <c r="F18" s="62">
        <f>BL6_Iteration2!$L$60</f>
        <v>0.27778810675713972</v>
      </c>
      <c r="G18" s="56">
        <f>BL6_Iteration3!$L$60</f>
        <v>0.45795987586790476</v>
      </c>
      <c r="H18" s="56">
        <f>BL5_Iteration3!$L$60</f>
        <v>0.18085966951748728</v>
      </c>
      <c r="I18" s="62">
        <f>BL5_Iteration4!$L$60</f>
        <v>0.15878638808438653</v>
      </c>
      <c r="J18" s="62">
        <f>BL6_Iteration4!$L$60</f>
        <v>0.20620974597418654</v>
      </c>
      <c r="K18" s="56">
        <f>BL6_Iteration5!$L$60</f>
        <v>0.17710305790691958</v>
      </c>
      <c r="L18" s="56">
        <f>BL5_Iteration5!$L$60</f>
        <v>0.13534117981060259</v>
      </c>
      <c r="M18" s="62">
        <f>BL5_Iteration6!$L$60</f>
        <v>0.58748399377923</v>
      </c>
      <c r="N18" s="62">
        <f>BL6_Iteration6!$L$60</f>
        <v>0.21453720984218166</v>
      </c>
    </row>
    <row r="20" spans="2:14" x14ac:dyDescent="0.25">
      <c r="B20" s="54" t="s">
        <v>138</v>
      </c>
      <c r="C20" s="60">
        <f>BL6_Iteration1!$G$82</f>
        <v>7.0959503999999994E-3</v>
      </c>
      <c r="D20" s="60">
        <f>BL5_Iteration1!$G$82</f>
        <v>7.0835038999999995E-3</v>
      </c>
      <c r="E20" s="66">
        <f>BL5_Iteration2!$G$82</f>
        <v>7.0642318999999997E-3</v>
      </c>
      <c r="F20" s="66">
        <f>BL6_Iteration2!$G$82</f>
        <v>7.0874385999999982E-3</v>
      </c>
      <c r="G20" s="60">
        <f>BL6_Iteration3!$G$82</f>
        <v>7.0557200999999993E-3</v>
      </c>
      <c r="H20" s="60">
        <f>BL5_Iteration3!$G$82</f>
        <v>7.0698529000000005E-3</v>
      </c>
      <c r="I20" s="66">
        <f>BL5_Iteration4!$G$82</f>
        <v>7.0724224999999998E-3</v>
      </c>
      <c r="J20" s="66">
        <f>BL6_Iteration4!$G$82</f>
        <v>7.058771499999999E-3</v>
      </c>
      <c r="K20" s="60">
        <f>BL6_Iteration5!$G$82</f>
        <v>7.0456825999999995E-3</v>
      </c>
      <c r="L20" s="60">
        <f>BL5_Iteration5!$G$82</f>
        <v>7.0320316000000004E-3</v>
      </c>
      <c r="M20" s="66">
        <f>BL5_Iteration6!$G$82</f>
        <v>7.0278559999999999E-3</v>
      </c>
      <c r="N20" s="66">
        <f>BL6_Iteration6!$G$82</f>
        <v>7.0709770999999996E-3</v>
      </c>
    </row>
    <row r="21" spans="2:14" x14ac:dyDescent="0.25">
      <c r="B21" s="54" t="s">
        <v>139</v>
      </c>
      <c r="C21" s="60">
        <f>BL6_Iteration1!$I$82</f>
        <v>0.64508639999999995</v>
      </c>
      <c r="D21" s="60">
        <f>BL5_Iteration1!$I$82</f>
        <v>0.6439549</v>
      </c>
      <c r="E21" s="66">
        <f>BL5_Iteration2!$I$82</f>
        <v>0.64220290000000002</v>
      </c>
      <c r="F21" s="66">
        <f>BL6_Iteration2!$I$82</f>
        <v>0.6443125999999999</v>
      </c>
      <c r="G21" s="60">
        <f>BL6_Iteration3!$I$82</f>
        <v>0.64142909999999997</v>
      </c>
      <c r="H21" s="60">
        <f>BL5_Iteration3!$I$82</f>
        <v>0.64271390000000006</v>
      </c>
      <c r="I21" s="66">
        <f>BL5_Iteration4!$I$82</f>
        <v>0.64294750000000001</v>
      </c>
      <c r="J21" s="66">
        <f>BL6_Iteration4!$I$82</f>
        <v>0.64170649999999996</v>
      </c>
      <c r="K21" s="60">
        <f>BL6_Iteration5!$I$82</f>
        <v>0.64051659999999999</v>
      </c>
      <c r="L21" s="60">
        <f>BL5_Iteration5!$I$82</f>
        <v>0.63927560000000005</v>
      </c>
      <c r="M21" s="66">
        <f>BL5_Iteration6!$I$82</f>
        <v>0.63889600000000002</v>
      </c>
      <c r="N21" s="66">
        <f>BL6_Iteration6!$I$82</f>
        <v>0.6428161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046D-A755-42FC-AB94-CF155B393B14}">
  <dimension ref="B1:N21"/>
  <sheetViews>
    <sheetView workbookViewId="0">
      <selection activeCell="J33" sqref="J33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108</v>
      </c>
      <c r="N2" s="52" t="s">
        <v>109</v>
      </c>
    </row>
    <row r="3" spans="2:14" x14ac:dyDescent="0.25">
      <c r="C3" s="53" t="s">
        <v>110</v>
      </c>
      <c r="D3" s="53" t="s">
        <v>137</v>
      </c>
      <c r="E3" s="53" t="s">
        <v>137</v>
      </c>
      <c r="F3" s="53" t="s">
        <v>110</v>
      </c>
      <c r="G3" s="53" t="s">
        <v>110</v>
      </c>
      <c r="H3" s="53" t="s">
        <v>137</v>
      </c>
      <c r="I3" s="53" t="s">
        <v>137</v>
      </c>
      <c r="J3" s="53" t="s">
        <v>110</v>
      </c>
      <c r="K3" s="53" t="s">
        <v>110</v>
      </c>
      <c r="L3" s="53" t="s">
        <v>137</v>
      </c>
      <c r="M3" s="53" t="s">
        <v>137</v>
      </c>
      <c r="N3" s="53" t="s">
        <v>110</v>
      </c>
    </row>
    <row r="4" spans="2:14" x14ac:dyDescent="0.25">
      <c r="C4" s="54" t="s">
        <v>85</v>
      </c>
      <c r="D4" s="54" t="s">
        <v>86</v>
      </c>
      <c r="E4" s="54" t="s">
        <v>87</v>
      </c>
      <c r="F4" s="54" t="s">
        <v>88</v>
      </c>
      <c r="G4" s="54" t="s">
        <v>89</v>
      </c>
      <c r="H4" s="54" t="s">
        <v>90</v>
      </c>
      <c r="I4" s="54" t="s">
        <v>91</v>
      </c>
      <c r="J4" s="54" t="s">
        <v>92</v>
      </c>
      <c r="K4" s="54" t="s">
        <v>93</v>
      </c>
      <c r="L4" s="54" t="s">
        <v>94</v>
      </c>
      <c r="M4" s="54" t="s">
        <v>95</v>
      </c>
      <c r="N4" s="54" t="s">
        <v>96</v>
      </c>
    </row>
    <row r="5" spans="2:14" x14ac:dyDescent="0.25">
      <c r="B5" s="54" t="s">
        <v>68</v>
      </c>
      <c r="C5" s="55">
        <f>BL6_Iteration1!$B$70</f>
        <v>695</v>
      </c>
      <c r="D5" s="55">
        <f>BL5_Iteration1!$B$70</f>
        <v>695.1</v>
      </c>
      <c r="E5" s="61">
        <f>BL5_Iteration2!$B$70</f>
        <v>695.1</v>
      </c>
      <c r="F5" s="61">
        <f>BL6_Iteration2!$B$70</f>
        <v>695</v>
      </c>
      <c r="G5" s="55">
        <f>BL6_Iteration3!$B$70</f>
        <v>695</v>
      </c>
      <c r="H5" s="55">
        <f>BL5_Iteration3!$B$70</f>
        <v>695</v>
      </c>
      <c r="I5" s="61">
        <f>BL5_Iteration4!$B$70</f>
        <v>695</v>
      </c>
      <c r="J5" s="61">
        <f>BL6_Iteration4!$B$70</f>
        <v>695</v>
      </c>
      <c r="K5" s="55">
        <f>BL6_Iteration5!$B$70</f>
        <v>695</v>
      </c>
      <c r="L5" s="55">
        <f>BL5_Iteration5!$B$70</f>
        <v>695</v>
      </c>
      <c r="M5" s="61">
        <f>BL5_Iteration6!$B$70</f>
        <v>694.9</v>
      </c>
      <c r="N5" s="61">
        <f>BL6_Iteration6!$B$70</f>
        <v>695</v>
      </c>
    </row>
    <row r="6" spans="2:14" x14ac:dyDescent="0.25">
      <c r="B6" s="54" t="s">
        <v>69</v>
      </c>
      <c r="C6" s="56">
        <f>BL6_Iteration1!$C$70</f>
        <v>40</v>
      </c>
      <c r="D6" s="56">
        <f>BL5_Iteration1!$C$70</f>
        <v>40</v>
      </c>
      <c r="E6" s="62">
        <f>BL5_Iteration2!$C$70</f>
        <v>40</v>
      </c>
      <c r="F6" s="62">
        <f>BL6_Iteration2!$C$70</f>
        <v>40</v>
      </c>
      <c r="G6" s="56">
        <f>BL6_Iteration3!$C$70</f>
        <v>40</v>
      </c>
      <c r="H6" s="56">
        <f>BL5_Iteration3!$C$70</f>
        <v>40</v>
      </c>
      <c r="I6" s="62">
        <f>BL5_Iteration4!$C$70</f>
        <v>40</v>
      </c>
      <c r="J6" s="62">
        <f>BL6_Iteration4!$C$70</f>
        <v>40</v>
      </c>
      <c r="K6" s="56">
        <f>BL6_Iteration5!$C$70</f>
        <v>40</v>
      </c>
      <c r="L6" s="56">
        <f>BL5_Iteration5!$C$70</f>
        <v>40</v>
      </c>
      <c r="M6" s="62">
        <f>BL5_Iteration6!$C$70</f>
        <v>40</v>
      </c>
      <c r="N6" s="62">
        <f>BL6_Iteration6!$C$70</f>
        <v>40</v>
      </c>
    </row>
    <row r="7" spans="2:14" x14ac:dyDescent="0.25">
      <c r="B7" s="54" t="s">
        <v>70</v>
      </c>
      <c r="C7" s="55">
        <f>BL6_Iteration1!$D$70</f>
        <v>115</v>
      </c>
      <c r="D7" s="55">
        <f>BL5_Iteration1!$D$70</f>
        <v>115</v>
      </c>
      <c r="E7" s="61">
        <f>BL5_Iteration2!$D$70</f>
        <v>115</v>
      </c>
      <c r="F7" s="61">
        <f>BL6_Iteration2!$D$70</f>
        <v>115</v>
      </c>
      <c r="G7" s="55">
        <f>BL6_Iteration3!$D$70</f>
        <v>115</v>
      </c>
      <c r="H7" s="55">
        <f>BL5_Iteration3!$D$70</f>
        <v>115</v>
      </c>
      <c r="I7" s="61">
        <f>BL5_Iteration4!$D$70</f>
        <v>115</v>
      </c>
      <c r="J7" s="61">
        <f>BL6_Iteration4!$D$70</f>
        <v>115</v>
      </c>
      <c r="K7" s="55">
        <f>BL6_Iteration5!$D$70</f>
        <v>115</v>
      </c>
      <c r="L7" s="55">
        <f>BL5_Iteration5!$D$70</f>
        <v>115</v>
      </c>
      <c r="M7" s="61">
        <f>BL5_Iteration6!$D$70</f>
        <v>115</v>
      </c>
      <c r="N7" s="61">
        <f>BL6_Iteration6!$D$70</f>
        <v>115</v>
      </c>
    </row>
    <row r="8" spans="2:14" x14ac:dyDescent="0.25">
      <c r="B8" s="54" t="s">
        <v>71</v>
      </c>
      <c r="C8" s="55">
        <f>BL6_Iteration1!$E$70</f>
        <v>109</v>
      </c>
      <c r="D8" s="55">
        <f>BL5_Iteration1!$E$70</f>
        <v>109</v>
      </c>
      <c r="E8" s="61">
        <f>BL5_Iteration2!$E$70</f>
        <v>109</v>
      </c>
      <c r="F8" s="61">
        <f>BL6_Iteration2!$E$70</f>
        <v>109</v>
      </c>
      <c r="G8" s="55">
        <f>BL6_Iteration3!$E$70</f>
        <v>109</v>
      </c>
      <c r="H8" s="55">
        <f>BL5_Iteration3!$E$70</f>
        <v>109</v>
      </c>
      <c r="I8" s="61">
        <f>BL5_Iteration4!$E$70</f>
        <v>109</v>
      </c>
      <c r="J8" s="61">
        <f>BL6_Iteration4!$E$70</f>
        <v>109</v>
      </c>
      <c r="K8" s="55">
        <f>BL6_Iteration5!$E$70</f>
        <v>109</v>
      </c>
      <c r="L8" s="55">
        <f>BL5_Iteration5!$E$70</f>
        <v>109</v>
      </c>
      <c r="M8" s="61">
        <f>BL5_Iteration6!$E$70</f>
        <v>109</v>
      </c>
      <c r="N8" s="61">
        <f>BL6_Iteration6!$E$70</f>
        <v>109</v>
      </c>
    </row>
    <row r="9" spans="2:14" x14ac:dyDescent="0.25">
      <c r="B9" s="54" t="s">
        <v>72</v>
      </c>
      <c r="C9" s="55">
        <f>BL6_Iteration1!$F$70</f>
        <v>29</v>
      </c>
      <c r="D9" s="55">
        <f>BL5_Iteration1!$F$70</f>
        <v>29</v>
      </c>
      <c r="E9" s="61">
        <f>BL5_Iteration2!$F$70</f>
        <v>29</v>
      </c>
      <c r="F9" s="61">
        <f>BL6_Iteration2!$F$70</f>
        <v>29</v>
      </c>
      <c r="G9" s="55">
        <f>BL6_Iteration3!$F$70</f>
        <v>29</v>
      </c>
      <c r="H9" s="55">
        <f>BL5_Iteration3!$F$70</f>
        <v>29</v>
      </c>
      <c r="I9" s="61">
        <f>BL5_Iteration4!$F$70</f>
        <v>29</v>
      </c>
      <c r="J9" s="61">
        <f>BL6_Iteration4!$F$70</f>
        <v>29</v>
      </c>
      <c r="K9" s="55">
        <f>BL6_Iteration5!$F$70</f>
        <v>29</v>
      </c>
      <c r="L9" s="55">
        <f>BL5_Iteration5!$F$70</f>
        <v>29</v>
      </c>
      <c r="M9" s="61">
        <f>BL5_Iteration6!$F$70</f>
        <v>29</v>
      </c>
      <c r="N9" s="61">
        <f>BL6_Iteration6!$F$70</f>
        <v>29</v>
      </c>
    </row>
    <row r="10" spans="2:14" x14ac:dyDescent="0.25">
      <c r="B10" s="54" t="s">
        <v>73</v>
      </c>
      <c r="C10" s="55">
        <f>BL6_Iteration1!$G$70</f>
        <v>22</v>
      </c>
      <c r="D10" s="55">
        <f>BL5_Iteration1!$G$70</f>
        <v>22</v>
      </c>
      <c r="E10" s="61">
        <f>BL5_Iteration2!$G$70</f>
        <v>22.1</v>
      </c>
      <c r="F10" s="61">
        <f>BL6_Iteration2!$G$70</f>
        <v>22</v>
      </c>
      <c r="G10" s="55">
        <f>BL6_Iteration3!$G$70</f>
        <v>22</v>
      </c>
      <c r="H10" s="55">
        <f>BL5_Iteration3!$G$70</f>
        <v>22</v>
      </c>
      <c r="I10" s="61">
        <f>BL5_Iteration4!$G$70</f>
        <v>22.1</v>
      </c>
      <c r="J10" s="61">
        <f>BL6_Iteration4!$G$70</f>
        <v>22</v>
      </c>
      <c r="K10" s="55">
        <f>BL6_Iteration5!$G$70</f>
        <v>22</v>
      </c>
      <c r="L10" s="55">
        <f>BL5_Iteration5!$G$70</f>
        <v>22</v>
      </c>
      <c r="M10" s="61">
        <f>BL5_Iteration6!$G$70</f>
        <v>22</v>
      </c>
      <c r="N10" s="61">
        <f>BL6_Iteration6!$G$70</f>
        <v>22</v>
      </c>
    </row>
    <row r="11" spans="2:14" x14ac:dyDescent="0.25">
      <c r="B11" s="54" t="s">
        <v>74</v>
      </c>
      <c r="C11" s="55">
        <f>BL6_Iteration1!$P$70</f>
        <v>26</v>
      </c>
      <c r="D11" s="55">
        <f>BL5_Iteration1!$P$70</f>
        <v>26</v>
      </c>
      <c r="E11" s="61">
        <f>BL5_Iteration2!$P$70</f>
        <v>26</v>
      </c>
      <c r="F11" s="61">
        <f>BL6_Iteration2!$P$70</f>
        <v>26</v>
      </c>
      <c r="G11" s="55">
        <f>BL6_Iteration3!$P$70</f>
        <v>26</v>
      </c>
      <c r="H11" s="55">
        <f>BL5_Iteration3!$P$70</f>
        <v>26</v>
      </c>
      <c r="I11" s="61">
        <f>BL5_Iteration4!$P$70</f>
        <v>26</v>
      </c>
      <c r="J11" s="61">
        <f>BL6_Iteration4!$P$70</f>
        <v>26</v>
      </c>
      <c r="K11" s="55">
        <f>BL6_Iteration5!$P$70</f>
        <v>26</v>
      </c>
      <c r="L11" s="55">
        <f>BL5_Iteration5!$P$70</f>
        <v>26</v>
      </c>
      <c r="M11" s="61">
        <f>BL5_Iteration6!$P$70</f>
        <v>26</v>
      </c>
      <c r="N11" s="61">
        <f>BL6_Iteration6!$P$70</f>
        <v>26</v>
      </c>
    </row>
    <row r="12" spans="2:14" x14ac:dyDescent="0.25">
      <c r="B12" s="54" t="s">
        <v>75</v>
      </c>
      <c r="C12" s="56">
        <f>BL6_Iteration1!$H$70</f>
        <v>104</v>
      </c>
      <c r="D12" s="56">
        <f>BL5_Iteration1!$H$70</f>
        <v>103.97</v>
      </c>
      <c r="E12" s="62">
        <f>BL5_Iteration2!$H$70</f>
        <v>104.01</v>
      </c>
      <c r="F12" s="62">
        <f>BL6_Iteration2!$H$70</f>
        <v>103.99</v>
      </c>
      <c r="G12" s="56">
        <f>BL6_Iteration3!$H$70</f>
        <v>103.99</v>
      </c>
      <c r="H12" s="56">
        <f>BL5_Iteration3!$H$70</f>
        <v>104</v>
      </c>
      <c r="I12" s="62">
        <f>BL5_Iteration4!$H$70</f>
        <v>104</v>
      </c>
      <c r="J12" s="62">
        <f>BL6_Iteration4!$H$70</f>
        <v>104.01</v>
      </c>
      <c r="K12" s="56">
        <f>BL6_Iteration5!$H$70</f>
        <v>103.99</v>
      </c>
      <c r="L12" s="56">
        <f>BL5_Iteration5!$H$70</f>
        <v>103.98</v>
      </c>
      <c r="M12" s="62">
        <f>BL5_Iteration6!$H$70</f>
        <v>103.97</v>
      </c>
      <c r="N12" s="62">
        <f>BL6_Iteration6!$H$70</f>
        <v>104</v>
      </c>
    </row>
    <row r="13" spans="2:14" x14ac:dyDescent="0.25">
      <c r="B13" s="54" t="s">
        <v>76</v>
      </c>
      <c r="C13" s="57">
        <f>BL6_Iteration1!$I$70</f>
        <v>1.3120000000000001</v>
      </c>
      <c r="D13" s="57">
        <f>BL5_Iteration1!$I$70</f>
        <v>1.3089999999999999</v>
      </c>
      <c r="E13" s="63">
        <f>BL5_Iteration2!$I$70</f>
        <v>1.3</v>
      </c>
      <c r="F13" s="63">
        <f>BL6_Iteration2!$I$70</f>
        <v>1.302</v>
      </c>
      <c r="G13" s="57">
        <f>BL6_Iteration3!$I$70</f>
        <v>1.294</v>
      </c>
      <c r="H13" s="57">
        <f>BL5_Iteration3!$I$70</f>
        <v>1.298</v>
      </c>
      <c r="I13" s="63">
        <f>BL5_Iteration4!$I$70</f>
        <v>1.2929999999999999</v>
      </c>
      <c r="J13" s="63">
        <f>BL6_Iteration4!$I$70</f>
        <v>1.2949999999999999</v>
      </c>
      <c r="K13" s="57">
        <f>BL6_Iteration5!$I$70</f>
        <v>1.296</v>
      </c>
      <c r="L13" s="57">
        <f>BL5_Iteration5!$I$70</f>
        <v>1.292</v>
      </c>
      <c r="M13" s="63">
        <f>BL5_Iteration6!$I$70</f>
        <v>1.284</v>
      </c>
      <c r="N13" s="63">
        <f>BL6_Iteration6!$I$70</f>
        <v>1.2889999999999999</v>
      </c>
    </row>
    <row r="14" spans="2:14" x14ac:dyDescent="0.25">
      <c r="B14" s="54" t="s">
        <v>77</v>
      </c>
      <c r="C14" s="56">
        <f>BL6_Iteration1!$J$70</f>
        <v>14.41</v>
      </c>
      <c r="D14" s="56">
        <f>BL5_Iteration1!$J$70</f>
        <v>14.42</v>
      </c>
      <c r="E14" s="62">
        <f>BL5_Iteration2!$J$70</f>
        <v>14.42</v>
      </c>
      <c r="F14" s="62">
        <f>BL6_Iteration2!$J$70</f>
        <v>14.42</v>
      </c>
      <c r="G14" s="56">
        <f>BL6_Iteration3!$J$70</f>
        <v>14.42</v>
      </c>
      <c r="H14" s="56">
        <f>BL5_Iteration3!$J$70</f>
        <v>14.42</v>
      </c>
      <c r="I14" s="62">
        <f>BL5_Iteration4!$J$70</f>
        <v>14.42</v>
      </c>
      <c r="J14" s="62">
        <f>BL6_Iteration4!$J$70</f>
        <v>14.42</v>
      </c>
      <c r="K14" s="56">
        <f>BL6_Iteration5!$J$70</f>
        <v>14.42</v>
      </c>
      <c r="L14" s="56">
        <f>BL5_Iteration5!$J$70</f>
        <v>14.42</v>
      </c>
      <c r="M14" s="62">
        <f>BL5_Iteration6!$J$70</f>
        <v>14.42</v>
      </c>
      <c r="N14" s="62">
        <f>BL6_Iteration6!$J$70</f>
        <v>14.42</v>
      </c>
    </row>
    <row r="15" spans="2:14" x14ac:dyDescent="0.25">
      <c r="B15" s="54" t="s">
        <v>11</v>
      </c>
      <c r="C15" s="56">
        <f>BL6_Iteration1!$K$70</f>
        <v>3.9999999999999147E-2</v>
      </c>
      <c r="D15" s="56">
        <f>BL5_Iteration1!$K$70</f>
        <v>2.9999999999999361E-2</v>
      </c>
      <c r="E15" s="62">
        <f>BL5_Iteration2!$K$70</f>
        <v>2.9999999999999361E-2</v>
      </c>
      <c r="F15" s="62">
        <f>BL6_Iteration2!$K$70</f>
        <v>2.9999999999999361E-2</v>
      </c>
      <c r="G15" s="56">
        <f>BL6_Iteration3!$K$70</f>
        <v>2.9999999999999361E-2</v>
      </c>
      <c r="H15" s="56">
        <f>BL5_Iteration3!$K$70</f>
        <v>2.9999999999999361E-2</v>
      </c>
      <c r="I15" s="62">
        <f>BL5_Iteration4!$K$70</f>
        <v>2.9999999999999361E-2</v>
      </c>
      <c r="J15" s="62">
        <f>BL6_Iteration4!$K$70</f>
        <v>2.9999999999999361E-2</v>
      </c>
      <c r="K15" s="56">
        <f>BL6_Iteration5!$K$70</f>
        <v>2.9999999999999361E-2</v>
      </c>
      <c r="L15" s="56">
        <f>BL5_Iteration5!$K$70</f>
        <v>2.9999999999999361E-2</v>
      </c>
      <c r="M15" s="62">
        <f>BL5_Iteration6!$K$70</f>
        <v>2.9999999999999361E-2</v>
      </c>
      <c r="N15" s="62">
        <f>BL6_Iteration6!$K$70</f>
        <v>2.9999999999999361E-2</v>
      </c>
    </row>
    <row r="16" spans="2:14" x14ac:dyDescent="0.25">
      <c r="B16" s="54" t="s">
        <v>78</v>
      </c>
      <c r="C16" s="58">
        <f>BL6_Iteration1!$L$70</f>
        <v>0.45078000000000001</v>
      </c>
      <c r="D16" s="58">
        <f>BL5_Iteration1!$L$70</f>
        <v>0.44972000000000001</v>
      </c>
      <c r="E16" s="64">
        <f>BL5_Iteration2!$L$70</f>
        <v>0.44640000000000002</v>
      </c>
      <c r="F16" s="64">
        <f>BL6_Iteration2!$L$70</f>
        <v>0.44723000000000002</v>
      </c>
      <c r="G16" s="58">
        <f>BL6_Iteration3!$L$70</f>
        <v>0.44447999999999999</v>
      </c>
      <c r="H16" s="58">
        <f>BL5_Iteration3!$L$70</f>
        <v>0.44592999999999999</v>
      </c>
      <c r="I16" s="64">
        <f>BL5_Iteration4!$L$70</f>
        <v>0.44407000000000002</v>
      </c>
      <c r="J16" s="64">
        <f>BL6_Iteration4!$L$70</f>
        <v>0.44485000000000002</v>
      </c>
      <c r="K16" s="58">
        <f>BL6_Iteration5!$L$70</f>
        <v>0.44536999999999999</v>
      </c>
      <c r="L16" s="58">
        <f>BL5_Iteration5!$L$70</f>
        <v>0.44374999999999998</v>
      </c>
      <c r="M16" s="64">
        <f>BL5_Iteration6!$L$70</f>
        <v>0.44107000000000002</v>
      </c>
      <c r="N16" s="64">
        <f>BL6_Iteration6!$L$70</f>
        <v>0.44269999999999998</v>
      </c>
    </row>
    <row r="17" spans="2:14" x14ac:dyDescent="0.25">
      <c r="B17" s="54" t="s">
        <v>79</v>
      </c>
      <c r="C17" s="59">
        <f>BL6_Iteration1!$L$71</f>
        <v>1.1451588924201372E-3</v>
      </c>
      <c r="D17" s="59">
        <f>BL5_Iteration1!$L$71</f>
        <v>7.8404223242261055E-4</v>
      </c>
      <c r="E17" s="65">
        <f>BL5_Iteration2!$L$71</f>
        <v>6.8068592855541116E-4</v>
      </c>
      <c r="F17" s="65">
        <f>BL6_Iteration2!$L$71</f>
        <v>6.8960536218590403E-4</v>
      </c>
      <c r="G17" s="59">
        <f>BL6_Iteration3!$L$71</f>
        <v>2.910708199428753E-4</v>
      </c>
      <c r="H17" s="59">
        <f>BL5_Iteration3!$L$71</f>
        <v>5.5277079839255482E-4</v>
      </c>
      <c r="I17" s="65">
        <f>BL5_Iteration4!$L$71</f>
        <v>8.2999330653257732E-4</v>
      </c>
      <c r="J17" s="65">
        <f>BL6_Iteration4!$L$71</f>
        <v>5.1559027660860485E-4</v>
      </c>
      <c r="K17" s="59">
        <f>BL6_Iteration5!$L$71</f>
        <v>5.7057475895412873E-4</v>
      </c>
      <c r="L17" s="59">
        <f>BL5_Iteration5!$L$71</f>
        <v>5.649483752225991E-4</v>
      </c>
      <c r="M17" s="65">
        <f>BL5_Iteration6!$L$71</f>
        <v>3.0912061651652335E-4</v>
      </c>
      <c r="N17" s="65">
        <f>BL6_Iteration6!$L$71</f>
        <v>1.3403979508588748E-3</v>
      </c>
    </row>
    <row r="18" spans="2:14" x14ac:dyDescent="0.25">
      <c r="B18" s="54" t="s">
        <v>97</v>
      </c>
      <c r="C18" s="56">
        <f>BL6_Iteration1!$L$72</f>
        <v>0.25403941887841902</v>
      </c>
      <c r="D18" s="56">
        <f>BL5_Iteration1!$L$72</f>
        <v>0.17434008548043461</v>
      </c>
      <c r="E18" s="62">
        <f>BL5_Iteration2!$L$72</f>
        <v>0.15248340693445592</v>
      </c>
      <c r="F18" s="62">
        <f>BL6_Iteration2!$L$72</f>
        <v>0.15419479064148292</v>
      </c>
      <c r="G18" s="56">
        <f>BL6_Iteration3!$L$72</f>
        <v>6.5485695631496421E-2</v>
      </c>
      <c r="H18" s="56">
        <f>BL5_Iteration3!$L$72</f>
        <v>0.12395909635874573</v>
      </c>
      <c r="I18" s="62">
        <f>BL5_Iteration4!$L$72</f>
        <v>0.18690596224301964</v>
      </c>
      <c r="J18" s="62">
        <f>BL6_Iteration4!$L$72</f>
        <v>0.11590205161483755</v>
      </c>
      <c r="K18" s="56">
        <f>BL6_Iteration5!$L$72</f>
        <v>0.12811252642839185</v>
      </c>
      <c r="L18" s="56">
        <f>BL5_Iteration5!$L$72</f>
        <v>0.12731230990931811</v>
      </c>
      <c r="M18" s="62">
        <f>BL5_Iteration6!$L$72</f>
        <v>7.0084253410234956E-2</v>
      </c>
      <c r="N18" s="62">
        <f>BL6_Iteration6!$L$72</f>
        <v>0.30277794236703748</v>
      </c>
    </row>
    <row r="20" spans="2:14" x14ac:dyDescent="0.25">
      <c r="B20" s="54" t="s">
        <v>138</v>
      </c>
      <c r="C20" s="60">
        <f>BL6_Iteration1!$G$83</f>
        <v>0.11281220280000001</v>
      </c>
      <c r="D20" s="60">
        <f>BL5_Iteration1!$G$83</f>
        <v>0.11254692719999999</v>
      </c>
      <c r="E20" s="66">
        <f>BL5_Iteration2!$G$83</f>
        <v>0.111716064</v>
      </c>
      <c r="F20" s="66">
        <f>BL6_Iteration2!$G$83</f>
        <v>0.11192377980000001</v>
      </c>
      <c r="G20" s="60">
        <f>BL6_Iteration3!$G$83</f>
        <v>0.11123556479999999</v>
      </c>
      <c r="H20" s="60">
        <f>BL5_Iteration3!$G$83</f>
        <v>0.1115984418</v>
      </c>
      <c r="I20" s="66">
        <f>BL5_Iteration4!$G$83</f>
        <v>0.11113295820000001</v>
      </c>
      <c r="J20" s="66">
        <f>BL6_Iteration4!$G$83</f>
        <v>0.11132816099999999</v>
      </c>
      <c r="K20" s="60">
        <f>BL6_Iteration5!$G$83</f>
        <v>0.1114582962</v>
      </c>
      <c r="L20" s="60">
        <f>BL5_Iteration5!$G$83</f>
        <v>0.111052875</v>
      </c>
      <c r="M20" s="66">
        <f>BL5_Iteration6!$G$83</f>
        <v>0.1103821782</v>
      </c>
      <c r="N20" s="66">
        <f>BL6_Iteration6!$G$83</f>
        <v>0.11079010199999999</v>
      </c>
    </row>
    <row r="21" spans="2:14" x14ac:dyDescent="0.25">
      <c r="B21" s="54" t="s">
        <v>139</v>
      </c>
      <c r="C21" s="60">
        <f>BL6_Iteration1!$I$83</f>
        <v>0.6558849000000001</v>
      </c>
      <c r="D21" s="60">
        <f>BL5_Iteration1!$I$83</f>
        <v>0.6543426</v>
      </c>
      <c r="E21" s="66">
        <f>BL5_Iteration2!$I$83</f>
        <v>0.64951200000000009</v>
      </c>
      <c r="F21" s="66">
        <f>BL6_Iteration2!$I$83</f>
        <v>0.65071965000000009</v>
      </c>
      <c r="G21" s="60">
        <f>BL6_Iteration3!$I$83</f>
        <v>0.64671840000000003</v>
      </c>
      <c r="H21" s="60">
        <f>BL5_Iteration3!$I$83</f>
        <v>0.64882815000000005</v>
      </c>
      <c r="I21" s="66">
        <f>BL5_Iteration4!$I$83</f>
        <v>0.64612185000000011</v>
      </c>
      <c r="J21" s="66">
        <f>BL6_Iteration4!$I$83</f>
        <v>0.64725675000000005</v>
      </c>
      <c r="K21" s="60">
        <f>BL6_Iteration5!$I$83</f>
        <v>0.64801335000000004</v>
      </c>
      <c r="L21" s="60">
        <f>BL5_Iteration5!$I$83</f>
        <v>0.64565625000000004</v>
      </c>
      <c r="M21" s="66">
        <f>BL5_Iteration6!$I$83</f>
        <v>0.64175685000000005</v>
      </c>
      <c r="N21" s="66">
        <f>BL6_Iteration6!$I$83</f>
        <v>0.64412849999999999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8440-A5FE-433A-AFE1-95C62471D4FF}">
  <dimension ref="A1:AC87"/>
  <sheetViews>
    <sheetView workbookViewId="0">
      <selection activeCell="D7" sqref="D7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70" t="s">
        <v>1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2000.2</v>
      </c>
      <c r="C4" s="5">
        <v>105</v>
      </c>
      <c r="D4" s="4">
        <v>115.1</v>
      </c>
      <c r="E4" s="4">
        <v>109</v>
      </c>
      <c r="F4" s="4">
        <v>29</v>
      </c>
      <c r="G4" s="4">
        <v>22</v>
      </c>
      <c r="H4" s="5">
        <v>104.98</v>
      </c>
      <c r="I4" s="6">
        <v>6.202</v>
      </c>
      <c r="J4" s="5">
        <v>14.39</v>
      </c>
      <c r="K4" s="5"/>
      <c r="L4" s="7">
        <v>0.28199999999999997</v>
      </c>
      <c r="N4" s="4">
        <v>113.2</v>
      </c>
      <c r="O4" s="4">
        <v>111.6</v>
      </c>
      <c r="P4" s="4">
        <v>26</v>
      </c>
      <c r="Q4" s="4">
        <v>46.6</v>
      </c>
      <c r="R4" s="4">
        <v>40.1</v>
      </c>
      <c r="S4" s="4"/>
      <c r="T4" s="4">
        <v>112.5</v>
      </c>
      <c r="U4" s="5">
        <v>0.05</v>
      </c>
      <c r="V4" s="4">
        <v>111.1</v>
      </c>
      <c r="W4" s="4">
        <v>403.4</v>
      </c>
      <c r="X4" s="4">
        <v>57.4</v>
      </c>
      <c r="Y4" s="4">
        <v>270</v>
      </c>
      <c r="Z4" s="4">
        <v>80.099999999999994</v>
      </c>
      <c r="AA4" s="4">
        <v>11.5</v>
      </c>
      <c r="AB4" s="5">
        <v>0.1</v>
      </c>
      <c r="AC4" s="4">
        <v>98.8</v>
      </c>
    </row>
    <row r="5" spans="1:29" x14ac:dyDescent="0.25">
      <c r="A5" t="s">
        <v>41</v>
      </c>
      <c r="B5" s="4">
        <v>2000</v>
      </c>
      <c r="C5" s="5">
        <v>105</v>
      </c>
      <c r="D5" s="4">
        <v>114.9</v>
      </c>
      <c r="E5" s="4">
        <v>109</v>
      </c>
      <c r="F5" s="4">
        <v>29</v>
      </c>
      <c r="G5" s="4">
        <v>21.9</v>
      </c>
      <c r="H5" s="5">
        <v>105.01</v>
      </c>
      <c r="I5" s="6">
        <v>6.2</v>
      </c>
      <c r="J5" s="5">
        <v>14.39</v>
      </c>
      <c r="K5" s="5"/>
      <c r="L5" s="7">
        <v>0.28189999999999998</v>
      </c>
      <c r="N5" s="4">
        <v>112.9</v>
      </c>
      <c r="O5" s="4">
        <v>111.6</v>
      </c>
      <c r="P5" s="4">
        <v>26</v>
      </c>
      <c r="Q5" s="4">
        <v>46.6</v>
      </c>
      <c r="R5" s="4">
        <v>40.1</v>
      </c>
      <c r="S5" s="4"/>
      <c r="T5" s="4">
        <v>112.2</v>
      </c>
      <c r="U5" s="5">
        <v>0.05</v>
      </c>
      <c r="V5" s="4">
        <v>111.1</v>
      </c>
      <c r="W5" s="4">
        <v>403.4</v>
      </c>
      <c r="X5" s="4">
        <v>57.4</v>
      </c>
      <c r="Y5" s="4">
        <v>270.2</v>
      </c>
      <c r="Z5" s="4">
        <v>80</v>
      </c>
      <c r="AA5" s="4">
        <v>11.5</v>
      </c>
      <c r="AB5" s="5">
        <v>0.1</v>
      </c>
      <c r="AC5" s="4">
        <v>98.8</v>
      </c>
    </row>
    <row r="6" spans="1:29" x14ac:dyDescent="0.25">
      <c r="A6" t="s">
        <v>42</v>
      </c>
      <c r="B6" s="4">
        <v>2000.2</v>
      </c>
      <c r="C6" s="5">
        <v>104.99</v>
      </c>
      <c r="D6" s="4">
        <v>115.1</v>
      </c>
      <c r="E6" s="4">
        <v>109</v>
      </c>
      <c r="F6" s="4">
        <v>29</v>
      </c>
      <c r="G6" s="4">
        <v>21.9</v>
      </c>
      <c r="H6" s="5">
        <v>105.01</v>
      </c>
      <c r="I6" s="6">
        <v>6.1989999999999998</v>
      </c>
      <c r="J6" s="5">
        <v>14.38</v>
      </c>
      <c r="K6" s="5"/>
      <c r="L6" s="7">
        <v>0.28189999999999998</v>
      </c>
      <c r="N6" s="4">
        <v>113.2</v>
      </c>
      <c r="O6" s="4">
        <v>111.6</v>
      </c>
      <c r="P6" s="4">
        <v>25.9</v>
      </c>
      <c r="Q6" s="4">
        <v>46.7</v>
      </c>
      <c r="R6" s="4">
        <v>40.1</v>
      </c>
      <c r="S6" s="4"/>
      <c r="T6" s="4">
        <v>112.4</v>
      </c>
      <c r="U6" s="5">
        <v>0.05</v>
      </c>
      <c r="V6" s="4">
        <v>111.1</v>
      </c>
      <c r="W6" s="4">
        <v>403.4</v>
      </c>
      <c r="X6" s="4">
        <v>57.4</v>
      </c>
      <c r="Y6" s="4">
        <v>270</v>
      </c>
      <c r="Z6" s="4">
        <v>80</v>
      </c>
      <c r="AA6" s="4">
        <v>11.5</v>
      </c>
      <c r="AB6" s="5">
        <v>0.1</v>
      </c>
      <c r="AC6" s="4">
        <v>98.8</v>
      </c>
    </row>
    <row r="7" spans="1:29" x14ac:dyDescent="0.25">
      <c r="A7" t="s">
        <v>43</v>
      </c>
      <c r="B7" s="4">
        <v>2000.1</v>
      </c>
      <c r="C7" s="5">
        <v>105</v>
      </c>
      <c r="D7" s="4">
        <v>115</v>
      </c>
      <c r="E7" s="4">
        <v>109</v>
      </c>
      <c r="F7" s="4">
        <v>29</v>
      </c>
      <c r="G7" s="4">
        <v>21.9</v>
      </c>
      <c r="H7" s="5">
        <v>105.01</v>
      </c>
      <c r="I7" s="6">
        <v>6.1970000000000001</v>
      </c>
      <c r="J7" s="5">
        <v>14.39</v>
      </c>
      <c r="K7" s="5"/>
      <c r="L7" s="7">
        <v>0.28179999999999999</v>
      </c>
      <c r="N7" s="4">
        <v>113.1</v>
      </c>
      <c r="O7" s="4">
        <v>111.6</v>
      </c>
      <c r="P7" s="4">
        <v>26</v>
      </c>
      <c r="Q7" s="4">
        <v>46.7</v>
      </c>
      <c r="R7" s="4">
        <v>40.1</v>
      </c>
      <c r="S7" s="4"/>
      <c r="T7" s="4">
        <v>112.5</v>
      </c>
      <c r="U7" s="5">
        <v>0.05</v>
      </c>
      <c r="V7" s="4">
        <v>111.1</v>
      </c>
      <c r="W7" s="4">
        <v>403.4</v>
      </c>
      <c r="X7" s="4">
        <v>57.4</v>
      </c>
      <c r="Y7" s="4">
        <v>269.89999999999998</v>
      </c>
      <c r="Z7" s="4">
        <v>80</v>
      </c>
      <c r="AA7" s="4">
        <v>11.5</v>
      </c>
      <c r="AB7" s="5">
        <v>0.1</v>
      </c>
      <c r="AC7" s="4">
        <v>98.8</v>
      </c>
    </row>
    <row r="8" spans="1:29" x14ac:dyDescent="0.25">
      <c r="A8" t="s">
        <v>44</v>
      </c>
      <c r="B8" s="4">
        <v>2000</v>
      </c>
      <c r="C8" s="5">
        <v>104.98</v>
      </c>
      <c r="D8" s="4">
        <v>114.9</v>
      </c>
      <c r="E8" s="4">
        <v>109</v>
      </c>
      <c r="F8" s="4">
        <v>29</v>
      </c>
      <c r="G8" s="4">
        <v>21.9</v>
      </c>
      <c r="H8" s="5">
        <v>105.01</v>
      </c>
      <c r="I8" s="6">
        <v>6.1980000000000004</v>
      </c>
      <c r="J8" s="5">
        <v>14.39</v>
      </c>
      <c r="K8" s="5"/>
      <c r="L8" s="7">
        <v>0.28189999999999998</v>
      </c>
      <c r="N8" s="4">
        <v>113</v>
      </c>
      <c r="O8" s="4">
        <v>111.6</v>
      </c>
      <c r="P8" s="4">
        <v>26</v>
      </c>
      <c r="Q8" s="4">
        <v>46.7</v>
      </c>
      <c r="R8" s="4">
        <v>40.200000000000003</v>
      </c>
      <c r="S8" s="4"/>
      <c r="T8" s="4">
        <v>112.2</v>
      </c>
      <c r="U8" s="5">
        <v>0.05</v>
      </c>
      <c r="V8" s="4">
        <v>111.1</v>
      </c>
      <c r="W8" s="4">
        <v>403.4</v>
      </c>
      <c r="X8" s="4">
        <v>57.4</v>
      </c>
      <c r="Y8" s="4">
        <v>270.10000000000002</v>
      </c>
      <c r="Z8" s="4">
        <v>80.099999999999994</v>
      </c>
      <c r="AA8" s="4">
        <v>11.5</v>
      </c>
      <c r="AB8" s="5">
        <v>0.1</v>
      </c>
      <c r="AC8" s="4">
        <v>98.8</v>
      </c>
    </row>
    <row r="9" spans="1:29" x14ac:dyDescent="0.25">
      <c r="A9" t="s">
        <v>45</v>
      </c>
      <c r="B9" s="4">
        <v>1999.9</v>
      </c>
      <c r="C9" s="5">
        <v>105.01</v>
      </c>
      <c r="D9" s="4">
        <v>115.1</v>
      </c>
      <c r="E9" s="4">
        <v>109</v>
      </c>
      <c r="F9" s="4">
        <v>29</v>
      </c>
      <c r="G9" s="4">
        <v>21.8</v>
      </c>
      <c r="H9" s="5">
        <v>105.01</v>
      </c>
      <c r="I9" s="6">
        <v>6.1959999999999997</v>
      </c>
      <c r="J9" s="5">
        <v>14.39</v>
      </c>
      <c r="K9" s="5"/>
      <c r="L9" s="7">
        <v>0.28170000000000001</v>
      </c>
      <c r="N9" s="4">
        <v>113.2</v>
      </c>
      <c r="O9" s="4">
        <v>111.6</v>
      </c>
      <c r="P9" s="4">
        <v>25.9</v>
      </c>
      <c r="Q9" s="4">
        <v>46.7</v>
      </c>
      <c r="R9" s="4">
        <v>40.200000000000003</v>
      </c>
      <c r="S9" s="4"/>
      <c r="T9" s="4">
        <v>112.5</v>
      </c>
      <c r="U9" s="5">
        <v>0.05</v>
      </c>
      <c r="V9" s="4">
        <v>111.1</v>
      </c>
      <c r="W9" s="4">
        <v>403.4</v>
      </c>
      <c r="X9" s="4">
        <v>57.4</v>
      </c>
      <c r="Y9" s="4">
        <v>269.7</v>
      </c>
      <c r="Z9" s="4">
        <v>79.900000000000006</v>
      </c>
      <c r="AA9" s="4">
        <v>11.6</v>
      </c>
      <c r="AB9" s="5">
        <v>0.1</v>
      </c>
      <c r="AC9" s="4">
        <v>98.9</v>
      </c>
    </row>
    <row r="10" spans="1:29" x14ac:dyDescent="0.25">
      <c r="A10" s="3" t="s">
        <v>46</v>
      </c>
      <c r="B10" s="4">
        <v>2000.1</v>
      </c>
      <c r="C10" s="5">
        <v>105</v>
      </c>
      <c r="D10" s="4">
        <v>115</v>
      </c>
      <c r="E10" s="4">
        <v>109</v>
      </c>
      <c r="F10" s="4">
        <v>29</v>
      </c>
      <c r="G10" s="4">
        <v>21.9</v>
      </c>
      <c r="H10" s="5">
        <v>105</v>
      </c>
      <c r="I10" s="6">
        <v>6.1989999999999998</v>
      </c>
      <c r="J10" s="5">
        <v>14.39</v>
      </c>
      <c r="K10" s="5">
        <v>5.9999999999998721E-2</v>
      </c>
      <c r="L10" s="8">
        <v>0.28187000000000001</v>
      </c>
      <c r="N10" s="4">
        <v>113.1</v>
      </c>
      <c r="O10" s="4">
        <v>111.6</v>
      </c>
      <c r="P10" s="4">
        <v>26</v>
      </c>
      <c r="Q10" s="4">
        <v>46.7</v>
      </c>
      <c r="R10" s="4">
        <v>40.1</v>
      </c>
      <c r="S10" s="4">
        <v>0</v>
      </c>
      <c r="T10" s="4">
        <v>112.4</v>
      </c>
      <c r="U10" s="5">
        <v>0.05</v>
      </c>
      <c r="V10" s="4">
        <v>111.1</v>
      </c>
      <c r="W10" s="4">
        <v>403.4</v>
      </c>
      <c r="X10" s="4">
        <v>57.4</v>
      </c>
      <c r="Y10" s="4">
        <v>270</v>
      </c>
      <c r="Z10" s="4">
        <v>80</v>
      </c>
      <c r="AA10" s="4">
        <v>11.5</v>
      </c>
      <c r="AB10" s="5">
        <v>0.1</v>
      </c>
      <c r="AC10" s="4">
        <v>98.8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v>9.4280904158195944E-5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5">
        <v>3.344836419562066E-2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70" t="s">
        <v>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70" t="s">
        <v>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1999.9</v>
      </c>
      <c r="C16" s="5">
        <v>105.01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6.4669999999999996</v>
      </c>
      <c r="J16" s="5">
        <v>14.39</v>
      </c>
      <c r="K16" s="5"/>
      <c r="L16" s="7">
        <v>0.29409999999999997</v>
      </c>
      <c r="N16" s="4">
        <v>58</v>
      </c>
      <c r="O16" s="4">
        <v>67.7</v>
      </c>
      <c r="P16" s="4">
        <v>26</v>
      </c>
      <c r="Q16" s="4">
        <v>47.1</v>
      </c>
      <c r="R16" s="4">
        <v>40.1</v>
      </c>
      <c r="S16" s="4"/>
      <c r="T16" s="4">
        <v>57.3</v>
      </c>
      <c r="U16" s="5">
        <v>0.05</v>
      </c>
      <c r="V16" s="4">
        <v>109.5</v>
      </c>
      <c r="W16" s="4">
        <v>403.3</v>
      </c>
      <c r="X16" s="4">
        <v>56.7</v>
      </c>
      <c r="Y16" s="4">
        <v>516.70000000000005</v>
      </c>
      <c r="Z16" s="4">
        <v>80</v>
      </c>
      <c r="AA16" s="4">
        <v>11.4</v>
      </c>
      <c r="AB16" s="5">
        <v>0.1</v>
      </c>
      <c r="AC16" s="4">
        <v>99.3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105.01</v>
      </c>
      <c r="I17" s="6">
        <v>6.46</v>
      </c>
      <c r="J17" s="5">
        <v>14.39</v>
      </c>
      <c r="K17" s="5"/>
      <c r="L17" s="7">
        <v>0.29380000000000001</v>
      </c>
      <c r="N17" s="4">
        <v>58</v>
      </c>
      <c r="O17" s="4">
        <v>67.7</v>
      </c>
      <c r="P17" s="4">
        <v>26</v>
      </c>
      <c r="Q17" s="4">
        <v>47</v>
      </c>
      <c r="R17" s="4">
        <v>40</v>
      </c>
      <c r="S17" s="4"/>
      <c r="T17" s="4">
        <v>57.4</v>
      </c>
      <c r="U17" s="5">
        <v>0.05</v>
      </c>
      <c r="V17" s="4">
        <v>109.5</v>
      </c>
      <c r="W17" s="4">
        <v>403.3</v>
      </c>
      <c r="X17" s="4">
        <v>56.7</v>
      </c>
      <c r="Y17" s="4">
        <v>516.29999999999995</v>
      </c>
      <c r="Z17" s="4">
        <v>80</v>
      </c>
      <c r="AA17" s="4">
        <v>11.5</v>
      </c>
      <c r="AB17" s="5">
        <v>0.11</v>
      </c>
      <c r="AC17" s="4">
        <v>99.4</v>
      </c>
    </row>
    <row r="18" spans="1:29" x14ac:dyDescent="0.25">
      <c r="A18" t="s">
        <v>42</v>
      </c>
      <c r="B18" s="4">
        <v>2000</v>
      </c>
      <c r="C18" s="5">
        <v>105.01</v>
      </c>
      <c r="D18" s="4">
        <v>65</v>
      </c>
      <c r="E18" s="4">
        <v>65</v>
      </c>
      <c r="F18" s="4">
        <v>29</v>
      </c>
      <c r="G18" s="4">
        <v>22</v>
      </c>
      <c r="H18" s="5">
        <v>105.01</v>
      </c>
      <c r="I18" s="6">
        <v>6.4660000000000002</v>
      </c>
      <c r="J18" s="5">
        <v>14.39</v>
      </c>
      <c r="K18" s="5"/>
      <c r="L18" s="7">
        <v>0.29399999999999998</v>
      </c>
      <c r="N18" s="4">
        <v>58</v>
      </c>
      <c r="O18" s="4">
        <v>67.7</v>
      </c>
      <c r="P18" s="4">
        <v>26</v>
      </c>
      <c r="Q18" s="4">
        <v>47</v>
      </c>
      <c r="R18" s="4">
        <v>40.1</v>
      </c>
      <c r="S18" s="4"/>
      <c r="T18" s="4">
        <v>57.5</v>
      </c>
      <c r="U18" s="5">
        <v>0.05</v>
      </c>
      <c r="V18" s="4">
        <v>109.5</v>
      </c>
      <c r="W18" s="4">
        <v>403.3</v>
      </c>
      <c r="X18" s="4">
        <v>56.7</v>
      </c>
      <c r="Y18" s="4">
        <v>515.4</v>
      </c>
      <c r="Z18" s="4">
        <v>80</v>
      </c>
      <c r="AA18" s="4">
        <v>11.4</v>
      </c>
      <c r="AB18" s="5">
        <v>0.11</v>
      </c>
      <c r="AC18" s="4">
        <v>99.4</v>
      </c>
    </row>
    <row r="19" spans="1:29" x14ac:dyDescent="0.25">
      <c r="A19" t="s">
        <v>43</v>
      </c>
      <c r="B19" s="4">
        <v>2000.1</v>
      </c>
      <c r="C19" s="5">
        <v>104.99</v>
      </c>
      <c r="D19" s="4">
        <v>65</v>
      </c>
      <c r="E19" s="4">
        <v>65</v>
      </c>
      <c r="F19" s="4">
        <v>29</v>
      </c>
      <c r="G19" s="4">
        <v>22</v>
      </c>
      <c r="H19" s="5">
        <v>105.01</v>
      </c>
      <c r="I19" s="6">
        <v>6.4589999999999996</v>
      </c>
      <c r="J19" s="5">
        <v>14.39</v>
      </c>
      <c r="K19" s="5"/>
      <c r="L19" s="7">
        <v>0.29370000000000002</v>
      </c>
      <c r="N19" s="4">
        <v>58.1</v>
      </c>
      <c r="O19" s="4">
        <v>67.7</v>
      </c>
      <c r="P19" s="4">
        <v>26</v>
      </c>
      <c r="Q19" s="4">
        <v>47</v>
      </c>
      <c r="R19" s="4">
        <v>40</v>
      </c>
      <c r="S19" s="4"/>
      <c r="T19" s="4">
        <v>57.4</v>
      </c>
      <c r="U19" s="5">
        <v>0.05</v>
      </c>
      <c r="V19" s="4">
        <v>109.5</v>
      </c>
      <c r="W19" s="4">
        <v>403.3</v>
      </c>
      <c r="X19" s="4">
        <v>56.6</v>
      </c>
      <c r="Y19" s="4">
        <v>515.4</v>
      </c>
      <c r="Z19" s="4">
        <v>80</v>
      </c>
      <c r="AA19" s="4">
        <v>11.5</v>
      </c>
      <c r="AB19" s="5">
        <v>0.11</v>
      </c>
      <c r="AC19" s="4">
        <v>99.4</v>
      </c>
    </row>
    <row r="20" spans="1:29" x14ac:dyDescent="0.25">
      <c r="A20" t="s">
        <v>44</v>
      </c>
      <c r="B20" s="4">
        <v>2000</v>
      </c>
      <c r="C20" s="5">
        <v>105.02</v>
      </c>
      <c r="D20" s="4">
        <v>65</v>
      </c>
      <c r="E20" s="4">
        <v>65</v>
      </c>
      <c r="F20" s="4">
        <v>29</v>
      </c>
      <c r="G20" s="4">
        <v>22.1</v>
      </c>
      <c r="H20" s="5">
        <v>104.97</v>
      </c>
      <c r="I20" s="6">
        <v>6.4569999999999999</v>
      </c>
      <c r="J20" s="5">
        <v>14.39</v>
      </c>
      <c r="K20" s="5"/>
      <c r="L20" s="7">
        <v>0.29360000000000003</v>
      </c>
      <c r="N20" s="4">
        <v>58.1</v>
      </c>
      <c r="O20" s="4">
        <v>67.7</v>
      </c>
      <c r="P20" s="4">
        <v>26</v>
      </c>
      <c r="Q20" s="4">
        <v>47.1</v>
      </c>
      <c r="R20" s="4">
        <v>40</v>
      </c>
      <c r="S20" s="4"/>
      <c r="T20" s="4">
        <v>57.4</v>
      </c>
      <c r="U20" s="5">
        <v>0.05</v>
      </c>
      <c r="V20" s="4">
        <v>109.5</v>
      </c>
      <c r="W20" s="4">
        <v>403.3</v>
      </c>
      <c r="X20" s="4">
        <v>56.6</v>
      </c>
      <c r="Y20" s="4">
        <v>515.6</v>
      </c>
      <c r="Z20" s="4">
        <v>80</v>
      </c>
      <c r="AA20" s="4">
        <v>11.4</v>
      </c>
      <c r="AB20" s="5">
        <v>0.11</v>
      </c>
      <c r="AC20" s="4">
        <v>99.4</v>
      </c>
    </row>
    <row r="21" spans="1:29" x14ac:dyDescent="0.25">
      <c r="A21" t="s">
        <v>45</v>
      </c>
      <c r="B21" s="4">
        <v>2000</v>
      </c>
      <c r="C21" s="5">
        <v>105.01</v>
      </c>
      <c r="D21" s="4">
        <v>65</v>
      </c>
      <c r="E21" s="4">
        <v>65</v>
      </c>
      <c r="F21" s="4">
        <v>29</v>
      </c>
      <c r="G21" s="4">
        <v>22.1</v>
      </c>
      <c r="H21" s="5">
        <v>105.02</v>
      </c>
      <c r="I21" s="6">
        <v>6.4569999999999999</v>
      </c>
      <c r="J21" s="5">
        <v>14.39</v>
      </c>
      <c r="K21" s="5"/>
      <c r="L21" s="7">
        <v>0.29360000000000003</v>
      </c>
      <c r="N21" s="4">
        <v>58</v>
      </c>
      <c r="O21" s="4">
        <v>67.7</v>
      </c>
      <c r="P21" s="4">
        <v>26</v>
      </c>
      <c r="Q21" s="4">
        <v>47</v>
      </c>
      <c r="R21" s="4">
        <v>40</v>
      </c>
      <c r="S21" s="4"/>
      <c r="T21" s="4">
        <v>57.4</v>
      </c>
      <c r="U21" s="5">
        <v>0.05</v>
      </c>
      <c r="V21" s="4">
        <v>109.5</v>
      </c>
      <c r="W21" s="4">
        <v>403.3</v>
      </c>
      <c r="X21" s="4">
        <v>56.6</v>
      </c>
      <c r="Y21" s="4">
        <v>515.1</v>
      </c>
      <c r="Z21" s="4">
        <v>80</v>
      </c>
      <c r="AA21" s="4">
        <v>11.4</v>
      </c>
      <c r="AB21" s="5">
        <v>0.11</v>
      </c>
      <c r="AC21" s="4">
        <v>99.4</v>
      </c>
    </row>
    <row r="22" spans="1:29" x14ac:dyDescent="0.25">
      <c r="A22" s="3" t="s">
        <v>46</v>
      </c>
      <c r="B22" s="4">
        <v>2000</v>
      </c>
      <c r="C22" s="5">
        <v>105.01</v>
      </c>
      <c r="D22" s="4">
        <v>65</v>
      </c>
      <c r="E22" s="4">
        <v>65</v>
      </c>
      <c r="F22" s="4">
        <v>29</v>
      </c>
      <c r="G22" s="4">
        <v>22</v>
      </c>
      <c r="H22" s="5">
        <v>105</v>
      </c>
      <c r="I22" s="6">
        <v>6.4610000000000003</v>
      </c>
      <c r="J22" s="5">
        <v>14.39</v>
      </c>
      <c r="K22" s="5">
        <v>5.9999999999998721E-2</v>
      </c>
      <c r="L22" s="8">
        <v>0.29380000000000001</v>
      </c>
      <c r="N22" s="4">
        <v>58</v>
      </c>
      <c r="O22" s="4">
        <v>67.7</v>
      </c>
      <c r="P22" s="4">
        <v>26</v>
      </c>
      <c r="Q22" s="4">
        <v>47</v>
      </c>
      <c r="R22" s="4">
        <v>40</v>
      </c>
      <c r="S22" s="4">
        <v>0.10000000000000142</v>
      </c>
      <c r="T22" s="4">
        <v>57.4</v>
      </c>
      <c r="U22" s="5">
        <v>0.05</v>
      </c>
      <c r="V22" s="4">
        <v>109.5</v>
      </c>
      <c r="W22" s="4">
        <v>403.3</v>
      </c>
      <c r="X22" s="4">
        <v>56.6</v>
      </c>
      <c r="Y22" s="4">
        <v>515.79999999999995</v>
      </c>
      <c r="Z22" s="4">
        <v>80</v>
      </c>
      <c r="AA22" s="4">
        <v>11.4</v>
      </c>
      <c r="AB22" s="5">
        <v>0.11</v>
      </c>
      <c r="AC22" s="4">
        <v>99.4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v>1.9148542155124652E-4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5">
        <v>6.5175432794842253E-2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70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N25" s="70" t="s">
        <v>1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1499.9</v>
      </c>
      <c r="C28" s="5">
        <v>104.99</v>
      </c>
      <c r="D28" s="4">
        <v>115</v>
      </c>
      <c r="E28" s="4">
        <v>109</v>
      </c>
      <c r="F28" s="4">
        <v>29</v>
      </c>
      <c r="G28" s="4">
        <v>22</v>
      </c>
      <c r="H28" s="5">
        <v>105</v>
      </c>
      <c r="I28" s="6">
        <v>4.7220000000000004</v>
      </c>
      <c r="J28" s="5">
        <v>14.39</v>
      </c>
      <c r="K28" s="5"/>
      <c r="L28" s="7">
        <v>0.2863</v>
      </c>
      <c r="N28" s="4">
        <v>115.4</v>
      </c>
      <c r="O28" s="4">
        <v>111.3</v>
      </c>
      <c r="P28" s="4">
        <v>26</v>
      </c>
      <c r="Q28" s="4">
        <v>47</v>
      </c>
      <c r="R28" s="4">
        <v>40.1</v>
      </c>
      <c r="S28" s="4"/>
      <c r="T28" s="4">
        <v>114.7</v>
      </c>
      <c r="U28" s="5">
        <v>0.05</v>
      </c>
      <c r="V28" s="4">
        <v>110</v>
      </c>
      <c r="W28" s="4">
        <v>403.4</v>
      </c>
      <c r="X28" s="4">
        <v>58.7</v>
      </c>
      <c r="Y28" s="4">
        <v>245.9</v>
      </c>
      <c r="Z28" s="4">
        <v>80</v>
      </c>
      <c r="AA28" s="4">
        <v>11.4</v>
      </c>
      <c r="AB28" s="5">
        <v>0.12</v>
      </c>
      <c r="AC28" s="4">
        <v>99.2</v>
      </c>
    </row>
    <row r="29" spans="1:29" x14ac:dyDescent="0.25">
      <c r="A29" t="s">
        <v>41</v>
      </c>
      <c r="B29" s="4">
        <v>1500.2</v>
      </c>
      <c r="C29" s="5">
        <v>105</v>
      </c>
      <c r="D29" s="4">
        <v>115</v>
      </c>
      <c r="E29" s="4">
        <v>108.9</v>
      </c>
      <c r="F29" s="4">
        <v>29</v>
      </c>
      <c r="G29" s="4">
        <v>22</v>
      </c>
      <c r="H29" s="5">
        <v>104.98</v>
      </c>
      <c r="I29" s="6">
        <v>4.7210000000000001</v>
      </c>
      <c r="J29" s="5">
        <v>14.39</v>
      </c>
      <c r="K29" s="5"/>
      <c r="L29" s="7">
        <v>0.28620000000000001</v>
      </c>
      <c r="N29" s="4">
        <v>115.5</v>
      </c>
      <c r="O29" s="4">
        <v>111.3</v>
      </c>
      <c r="P29" s="4">
        <v>26</v>
      </c>
      <c r="Q29" s="4">
        <v>46.9</v>
      </c>
      <c r="R29" s="4">
        <v>40</v>
      </c>
      <c r="S29" s="4"/>
      <c r="T29" s="4">
        <v>114.8</v>
      </c>
      <c r="U29" s="5">
        <v>0.05</v>
      </c>
      <c r="V29" s="4">
        <v>110</v>
      </c>
      <c r="W29" s="4">
        <v>403.4</v>
      </c>
      <c r="X29" s="4">
        <v>58.7</v>
      </c>
      <c r="Y29" s="4">
        <v>245.9</v>
      </c>
      <c r="Z29" s="4">
        <v>80.099999999999994</v>
      </c>
      <c r="AA29" s="4">
        <v>11.6</v>
      </c>
      <c r="AB29" s="5">
        <v>0.11</v>
      </c>
      <c r="AC29" s="4">
        <v>99.2</v>
      </c>
    </row>
    <row r="30" spans="1:29" x14ac:dyDescent="0.25">
      <c r="A30" t="s">
        <v>42</v>
      </c>
      <c r="B30" s="4">
        <v>1500.1</v>
      </c>
      <c r="C30" s="5">
        <v>105</v>
      </c>
      <c r="D30" s="4">
        <v>115</v>
      </c>
      <c r="E30" s="4">
        <v>109</v>
      </c>
      <c r="F30" s="4">
        <v>29</v>
      </c>
      <c r="G30" s="4">
        <v>22</v>
      </c>
      <c r="H30" s="5">
        <v>105.01</v>
      </c>
      <c r="I30" s="6">
        <v>4.7210000000000001</v>
      </c>
      <c r="J30" s="5">
        <v>14.39</v>
      </c>
      <c r="K30" s="5"/>
      <c r="L30" s="7">
        <v>0.28620000000000001</v>
      </c>
      <c r="N30" s="4">
        <v>115.5</v>
      </c>
      <c r="O30" s="4">
        <v>111.3</v>
      </c>
      <c r="P30" s="4">
        <v>26</v>
      </c>
      <c r="Q30" s="4">
        <v>46.9</v>
      </c>
      <c r="R30" s="4">
        <v>40</v>
      </c>
      <c r="S30" s="4"/>
      <c r="T30" s="4">
        <v>114.8</v>
      </c>
      <c r="U30" s="5">
        <v>0.05</v>
      </c>
      <c r="V30" s="4">
        <v>110</v>
      </c>
      <c r="W30" s="4">
        <v>403.4</v>
      </c>
      <c r="X30" s="4">
        <v>58.7</v>
      </c>
      <c r="Y30" s="4">
        <v>245.9</v>
      </c>
      <c r="Z30" s="4">
        <v>80</v>
      </c>
      <c r="AA30" s="4">
        <v>11.4</v>
      </c>
      <c r="AB30" s="5">
        <v>0.11</v>
      </c>
      <c r="AC30" s="4">
        <v>99.2</v>
      </c>
    </row>
    <row r="31" spans="1:29" x14ac:dyDescent="0.25">
      <c r="A31" t="s">
        <v>43</v>
      </c>
      <c r="B31" s="4">
        <v>1500.1</v>
      </c>
      <c r="C31" s="5">
        <v>105.01</v>
      </c>
      <c r="D31" s="4">
        <v>115</v>
      </c>
      <c r="E31" s="4">
        <v>109.1</v>
      </c>
      <c r="F31" s="4">
        <v>29</v>
      </c>
      <c r="G31" s="4">
        <v>22</v>
      </c>
      <c r="H31" s="5">
        <v>105.02</v>
      </c>
      <c r="I31" s="6">
        <v>4.72</v>
      </c>
      <c r="J31" s="5">
        <v>14.39</v>
      </c>
      <c r="K31" s="5"/>
      <c r="L31" s="7">
        <v>0.28610000000000002</v>
      </c>
      <c r="N31" s="4">
        <v>115.5</v>
      </c>
      <c r="O31" s="4">
        <v>111.4</v>
      </c>
      <c r="P31" s="4">
        <v>26</v>
      </c>
      <c r="Q31" s="4">
        <v>46.9</v>
      </c>
      <c r="R31" s="4">
        <v>40</v>
      </c>
      <c r="S31" s="4"/>
      <c r="T31" s="4">
        <v>114.8</v>
      </c>
      <c r="U31" s="5">
        <v>0.05</v>
      </c>
      <c r="V31" s="4">
        <v>110</v>
      </c>
      <c r="W31" s="4">
        <v>403.4</v>
      </c>
      <c r="X31" s="4">
        <v>58.7</v>
      </c>
      <c r="Y31" s="4">
        <v>245.8</v>
      </c>
      <c r="Z31" s="4">
        <v>79.900000000000006</v>
      </c>
      <c r="AA31" s="4">
        <v>11.5</v>
      </c>
      <c r="AB31" s="5">
        <v>0.11</v>
      </c>
      <c r="AC31" s="4">
        <v>99.2</v>
      </c>
    </row>
    <row r="32" spans="1:29" x14ac:dyDescent="0.25">
      <c r="A32" t="s">
        <v>44</v>
      </c>
      <c r="B32" s="4">
        <v>1499.9</v>
      </c>
      <c r="C32" s="5">
        <v>104.98</v>
      </c>
      <c r="D32" s="4">
        <v>115.1</v>
      </c>
      <c r="E32" s="4">
        <v>109</v>
      </c>
      <c r="F32" s="4">
        <v>29</v>
      </c>
      <c r="G32" s="4">
        <v>22.1</v>
      </c>
      <c r="H32" s="5">
        <v>104.98</v>
      </c>
      <c r="I32" s="6">
        <v>4.7190000000000003</v>
      </c>
      <c r="J32" s="5">
        <v>14.39</v>
      </c>
      <c r="K32" s="5"/>
      <c r="L32" s="7">
        <v>0.28620000000000001</v>
      </c>
      <c r="N32" s="4">
        <v>115.5</v>
      </c>
      <c r="O32" s="4">
        <v>111.3</v>
      </c>
      <c r="P32" s="4">
        <v>26</v>
      </c>
      <c r="Q32" s="4">
        <v>46.9</v>
      </c>
      <c r="R32" s="4">
        <v>40</v>
      </c>
      <c r="S32" s="4"/>
      <c r="T32" s="4">
        <v>114.9</v>
      </c>
      <c r="U32" s="5">
        <v>0.05</v>
      </c>
      <c r="V32" s="4">
        <v>110</v>
      </c>
      <c r="W32" s="4">
        <v>403.4</v>
      </c>
      <c r="X32" s="4">
        <v>58.7</v>
      </c>
      <c r="Y32" s="4">
        <v>245.8</v>
      </c>
      <c r="Z32" s="4">
        <v>80.099999999999994</v>
      </c>
      <c r="AA32" s="4">
        <v>11.6</v>
      </c>
      <c r="AB32" s="5">
        <v>0.11</v>
      </c>
      <c r="AC32" s="4">
        <v>99.1</v>
      </c>
    </row>
    <row r="33" spans="1:29" x14ac:dyDescent="0.25">
      <c r="A33" t="s">
        <v>45</v>
      </c>
      <c r="B33" s="4">
        <v>1500</v>
      </c>
      <c r="C33" s="5">
        <v>105.02</v>
      </c>
      <c r="D33" s="4">
        <v>115</v>
      </c>
      <c r="E33" s="4">
        <v>109</v>
      </c>
      <c r="F33" s="4">
        <v>29</v>
      </c>
      <c r="G33" s="4">
        <v>22</v>
      </c>
      <c r="H33" s="5">
        <v>105</v>
      </c>
      <c r="I33" s="6">
        <v>4.7229999999999999</v>
      </c>
      <c r="J33" s="5">
        <v>14.39</v>
      </c>
      <c r="K33" s="5"/>
      <c r="L33" s="7">
        <v>0.2863</v>
      </c>
      <c r="N33" s="4">
        <v>115.4</v>
      </c>
      <c r="O33" s="4">
        <v>111.3</v>
      </c>
      <c r="P33" s="4">
        <v>26</v>
      </c>
      <c r="Q33" s="4">
        <v>47</v>
      </c>
      <c r="R33" s="4">
        <v>40</v>
      </c>
      <c r="S33" s="4"/>
      <c r="T33" s="4">
        <v>114.8</v>
      </c>
      <c r="U33" s="5">
        <v>0.05</v>
      </c>
      <c r="V33" s="4">
        <v>110</v>
      </c>
      <c r="W33" s="4">
        <v>403.4</v>
      </c>
      <c r="X33" s="4">
        <v>58.7</v>
      </c>
      <c r="Y33" s="4">
        <v>246.1</v>
      </c>
      <c r="Z33" s="4">
        <v>80</v>
      </c>
      <c r="AA33" s="4">
        <v>11.5</v>
      </c>
      <c r="AB33" s="5">
        <v>0.11</v>
      </c>
      <c r="AC33" s="4">
        <v>99.1</v>
      </c>
    </row>
    <row r="34" spans="1:29" x14ac:dyDescent="0.25">
      <c r="A34" s="3" t="s">
        <v>46</v>
      </c>
      <c r="B34" s="4">
        <v>1500</v>
      </c>
      <c r="C34" s="5">
        <v>105</v>
      </c>
      <c r="D34" s="4">
        <v>115</v>
      </c>
      <c r="E34" s="4">
        <v>109</v>
      </c>
      <c r="F34" s="4">
        <v>29</v>
      </c>
      <c r="G34" s="4">
        <v>22</v>
      </c>
      <c r="H34" s="5">
        <v>105</v>
      </c>
      <c r="I34" s="6">
        <v>4.7210000000000001</v>
      </c>
      <c r="J34" s="5">
        <v>14.39</v>
      </c>
      <c r="K34" s="5">
        <v>5.9999999999998721E-2</v>
      </c>
      <c r="L34" s="8">
        <v>0.28621999999999997</v>
      </c>
      <c r="N34" s="4">
        <v>115.5</v>
      </c>
      <c r="O34" s="4">
        <v>111.3</v>
      </c>
      <c r="P34" s="4">
        <v>26</v>
      </c>
      <c r="Q34" s="4">
        <v>46.9</v>
      </c>
      <c r="R34" s="4">
        <v>40</v>
      </c>
      <c r="S34" s="4">
        <v>0.10000000000000142</v>
      </c>
      <c r="T34" s="4">
        <v>114.8</v>
      </c>
      <c r="U34" s="5">
        <v>0.05</v>
      </c>
      <c r="V34" s="4">
        <v>110</v>
      </c>
      <c r="W34" s="4">
        <v>403.4</v>
      </c>
      <c r="X34" s="4">
        <v>58.7</v>
      </c>
      <c r="Y34" s="4">
        <v>245.9</v>
      </c>
      <c r="Z34" s="4">
        <v>80</v>
      </c>
      <c r="AA34" s="4">
        <v>11.5</v>
      </c>
      <c r="AB34" s="5">
        <v>0.11</v>
      </c>
      <c r="AC34" s="4">
        <v>99.2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v>6.8718427093620102E-5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5">
        <v>2.4008953634833383E-2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70" t="s">
        <v>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N37" s="70" t="s">
        <v>1</v>
      </c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694.6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104.01</v>
      </c>
      <c r="I40" s="6">
        <v>1.046</v>
      </c>
      <c r="J40" s="5">
        <v>14.42</v>
      </c>
      <c r="K40" s="5"/>
      <c r="L40" s="7">
        <v>0.71899999999999997</v>
      </c>
      <c r="N40" s="4">
        <v>119.5</v>
      </c>
      <c r="O40" s="4">
        <v>109.9</v>
      </c>
      <c r="P40" s="4">
        <v>26</v>
      </c>
      <c r="Q40" s="4">
        <v>46.5</v>
      </c>
      <c r="R40" s="4">
        <v>40</v>
      </c>
      <c r="S40" s="4"/>
      <c r="T40" s="4">
        <v>152.19999999999999</v>
      </c>
      <c r="U40" s="5">
        <v>0.05</v>
      </c>
      <c r="V40" s="4">
        <v>112.3</v>
      </c>
      <c r="W40" s="4">
        <v>404.1</v>
      </c>
      <c r="X40" s="4">
        <v>34.799999999999997</v>
      </c>
      <c r="Y40" s="4">
        <v>137.4</v>
      </c>
      <c r="Z40" s="4">
        <v>80.099999999999994</v>
      </c>
      <c r="AA40" s="4">
        <v>11.5</v>
      </c>
      <c r="AB40" s="5">
        <v>7.0000000000000007E-2</v>
      </c>
      <c r="AC40" s="4">
        <v>98.9</v>
      </c>
    </row>
    <row r="41" spans="1:29" x14ac:dyDescent="0.25">
      <c r="A41" t="s">
        <v>41</v>
      </c>
      <c r="B41" s="4">
        <v>695.8</v>
      </c>
      <c r="C41" s="5">
        <v>20</v>
      </c>
      <c r="D41" s="4">
        <v>115</v>
      </c>
      <c r="E41" s="4">
        <v>109</v>
      </c>
      <c r="F41" s="4">
        <v>29</v>
      </c>
      <c r="G41" s="4">
        <v>22</v>
      </c>
      <c r="H41" s="5">
        <v>103.99</v>
      </c>
      <c r="I41" s="6">
        <v>1.0489999999999999</v>
      </c>
      <c r="J41" s="5">
        <v>14.42</v>
      </c>
      <c r="K41" s="5"/>
      <c r="L41" s="7">
        <v>0.7198</v>
      </c>
      <c r="N41" s="4">
        <v>119.4</v>
      </c>
      <c r="O41" s="4">
        <v>109.9</v>
      </c>
      <c r="P41" s="4">
        <v>26</v>
      </c>
      <c r="Q41" s="4">
        <v>46.5</v>
      </c>
      <c r="R41" s="4">
        <v>40</v>
      </c>
      <c r="S41" s="4"/>
      <c r="T41" s="4">
        <v>151.80000000000001</v>
      </c>
      <c r="U41" s="5">
        <v>0.05</v>
      </c>
      <c r="V41" s="4">
        <v>112.3</v>
      </c>
      <c r="W41" s="4">
        <v>404.1</v>
      </c>
      <c r="X41" s="4">
        <v>34.799999999999997</v>
      </c>
      <c r="Y41" s="4">
        <v>137.69999999999999</v>
      </c>
      <c r="Z41" s="4">
        <v>79.900000000000006</v>
      </c>
      <c r="AA41" s="4">
        <v>11.6</v>
      </c>
      <c r="AB41" s="5">
        <v>7.0000000000000007E-2</v>
      </c>
      <c r="AC41" s="4">
        <v>98.9</v>
      </c>
    </row>
    <row r="42" spans="1:29" x14ac:dyDescent="0.25">
      <c r="A42" t="s">
        <v>42</v>
      </c>
      <c r="B42" s="4">
        <v>694.8</v>
      </c>
      <c r="C42" s="5">
        <v>20</v>
      </c>
      <c r="D42" s="4">
        <v>115</v>
      </c>
      <c r="E42" s="4">
        <v>109</v>
      </c>
      <c r="F42" s="4">
        <v>29</v>
      </c>
      <c r="G42" s="4">
        <v>21.9</v>
      </c>
      <c r="H42" s="5">
        <v>103.91</v>
      </c>
      <c r="I42" s="6">
        <v>1.0409999999999999</v>
      </c>
      <c r="J42" s="5">
        <v>14.43</v>
      </c>
      <c r="K42" s="5"/>
      <c r="L42" s="7">
        <v>0.71540000000000004</v>
      </c>
      <c r="N42" s="4">
        <v>119.4</v>
      </c>
      <c r="O42" s="4">
        <v>109.9</v>
      </c>
      <c r="P42" s="4">
        <v>26</v>
      </c>
      <c r="Q42" s="4">
        <v>46.5</v>
      </c>
      <c r="R42" s="4">
        <v>40</v>
      </c>
      <c r="S42" s="4"/>
      <c r="T42" s="4">
        <v>151.80000000000001</v>
      </c>
      <c r="U42" s="5">
        <v>0.05</v>
      </c>
      <c r="V42" s="4">
        <v>112.3</v>
      </c>
      <c r="W42" s="4">
        <v>404.2</v>
      </c>
      <c r="X42" s="4">
        <v>34.799999999999997</v>
      </c>
      <c r="Y42" s="4">
        <v>137.4</v>
      </c>
      <c r="Z42" s="4">
        <v>79.900000000000006</v>
      </c>
      <c r="AA42" s="4">
        <v>11.6</v>
      </c>
      <c r="AB42" s="5">
        <v>7.0000000000000007E-2</v>
      </c>
      <c r="AC42" s="4">
        <v>98.9</v>
      </c>
    </row>
    <row r="43" spans="1:29" x14ac:dyDescent="0.25">
      <c r="A43" t="s">
        <v>43</v>
      </c>
      <c r="B43" s="4">
        <v>694.8</v>
      </c>
      <c r="C43" s="5">
        <v>20</v>
      </c>
      <c r="D43" s="4">
        <v>115</v>
      </c>
      <c r="E43" s="4">
        <v>109</v>
      </c>
      <c r="F43" s="4">
        <v>29</v>
      </c>
      <c r="G43" s="4">
        <v>21.9</v>
      </c>
      <c r="H43" s="5">
        <v>103.93</v>
      </c>
      <c r="I43" s="6">
        <v>1.046</v>
      </c>
      <c r="J43" s="5">
        <v>14.42</v>
      </c>
      <c r="K43" s="5"/>
      <c r="L43" s="7">
        <v>0.71879999999999999</v>
      </c>
      <c r="N43" s="4">
        <v>119.5</v>
      </c>
      <c r="O43" s="4">
        <v>109.9</v>
      </c>
      <c r="P43" s="4">
        <v>26</v>
      </c>
      <c r="Q43" s="4">
        <v>46.5</v>
      </c>
      <c r="R43" s="4">
        <v>40</v>
      </c>
      <c r="S43" s="4"/>
      <c r="T43" s="4">
        <v>151.69999999999999</v>
      </c>
      <c r="U43" s="5">
        <v>0.05</v>
      </c>
      <c r="V43" s="4">
        <v>112.4</v>
      </c>
      <c r="W43" s="4">
        <v>404.2</v>
      </c>
      <c r="X43" s="4">
        <v>34.700000000000003</v>
      </c>
      <c r="Y43" s="4">
        <v>137.4</v>
      </c>
      <c r="Z43" s="4">
        <v>80.099999999999994</v>
      </c>
      <c r="AA43" s="4">
        <v>11.5</v>
      </c>
      <c r="AB43" s="5">
        <v>7.0000000000000007E-2</v>
      </c>
      <c r="AC43" s="4">
        <v>98.9</v>
      </c>
    </row>
    <row r="44" spans="1:29" x14ac:dyDescent="0.25">
      <c r="A44" t="s">
        <v>44</v>
      </c>
      <c r="B44" s="4">
        <v>695</v>
      </c>
      <c r="C44" s="5">
        <v>20</v>
      </c>
      <c r="D44" s="4">
        <v>115</v>
      </c>
      <c r="E44" s="4">
        <v>109</v>
      </c>
      <c r="F44" s="4">
        <v>29</v>
      </c>
      <c r="G44" s="4">
        <v>22</v>
      </c>
      <c r="H44" s="5">
        <v>104.02</v>
      </c>
      <c r="I44" s="6">
        <v>1.0429999999999999</v>
      </c>
      <c r="J44" s="5">
        <v>14.42</v>
      </c>
      <c r="K44" s="5"/>
      <c r="L44" s="7">
        <v>0.71650000000000003</v>
      </c>
      <c r="N44" s="4">
        <v>119.5</v>
      </c>
      <c r="O44" s="4">
        <v>109.9</v>
      </c>
      <c r="P44" s="4">
        <v>26</v>
      </c>
      <c r="Q44" s="4">
        <v>46.5</v>
      </c>
      <c r="R44" s="4">
        <v>40</v>
      </c>
      <c r="S44" s="4"/>
      <c r="T44" s="4">
        <v>152</v>
      </c>
      <c r="U44" s="5">
        <v>0.05</v>
      </c>
      <c r="V44" s="4">
        <v>112.4</v>
      </c>
      <c r="W44" s="4">
        <v>404.1</v>
      </c>
      <c r="X44" s="4">
        <v>34.700000000000003</v>
      </c>
      <c r="Y44" s="4">
        <v>137.80000000000001</v>
      </c>
      <c r="Z44" s="4">
        <v>80</v>
      </c>
      <c r="AA44" s="4">
        <v>11.5</v>
      </c>
      <c r="AB44" s="5">
        <v>7.0000000000000007E-2</v>
      </c>
      <c r="AC44" s="4">
        <v>98.9</v>
      </c>
    </row>
    <row r="45" spans="1:29" x14ac:dyDescent="0.25">
      <c r="A45" t="s">
        <v>45</v>
      </c>
      <c r="B45" s="4">
        <v>695.1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104.03</v>
      </c>
      <c r="I45" s="6">
        <v>1.046</v>
      </c>
      <c r="J45" s="5">
        <v>14.42</v>
      </c>
      <c r="K45" s="5"/>
      <c r="L45" s="7">
        <v>0.71850000000000003</v>
      </c>
      <c r="N45" s="4">
        <v>119.5</v>
      </c>
      <c r="O45" s="4">
        <v>109.9</v>
      </c>
      <c r="P45" s="4">
        <v>26</v>
      </c>
      <c r="Q45" s="4">
        <v>46.5</v>
      </c>
      <c r="R45" s="4">
        <v>40</v>
      </c>
      <c r="S45" s="4"/>
      <c r="T45" s="4">
        <v>152.1</v>
      </c>
      <c r="U45" s="5">
        <v>0.05</v>
      </c>
      <c r="V45" s="4">
        <v>112.3</v>
      </c>
      <c r="W45" s="4">
        <v>404.1</v>
      </c>
      <c r="X45" s="4">
        <v>34.799999999999997</v>
      </c>
      <c r="Y45" s="4">
        <v>137.6</v>
      </c>
      <c r="Z45" s="4">
        <v>80</v>
      </c>
      <c r="AA45" s="4">
        <v>11.6</v>
      </c>
      <c r="AB45" s="5">
        <v>7.0000000000000007E-2</v>
      </c>
      <c r="AC45" s="4">
        <v>98.9</v>
      </c>
    </row>
    <row r="46" spans="1:29" x14ac:dyDescent="0.25">
      <c r="A46" s="3" t="s">
        <v>46</v>
      </c>
      <c r="B46" s="4">
        <v>695</v>
      </c>
      <c r="C46" s="5">
        <v>20</v>
      </c>
      <c r="D46" s="4">
        <v>115</v>
      </c>
      <c r="E46" s="4">
        <v>109</v>
      </c>
      <c r="F46" s="4">
        <v>29</v>
      </c>
      <c r="G46" s="4">
        <v>22</v>
      </c>
      <c r="H46" s="5">
        <v>103.98</v>
      </c>
      <c r="I46" s="6">
        <v>1.0449999999999999</v>
      </c>
      <c r="J46" s="5">
        <v>14.42</v>
      </c>
      <c r="K46" s="5">
        <v>2.9999999999999361E-2</v>
      </c>
      <c r="L46" s="8">
        <v>0.71799999999999997</v>
      </c>
      <c r="N46" s="4">
        <v>119.5</v>
      </c>
      <c r="O46" s="4">
        <v>109.9</v>
      </c>
      <c r="P46" s="4">
        <v>26</v>
      </c>
      <c r="Q46" s="4">
        <v>46.5</v>
      </c>
      <c r="R46" s="4">
        <v>40</v>
      </c>
      <c r="S46" s="4">
        <v>0.10000000000000142</v>
      </c>
      <c r="T46" s="4">
        <v>151.9</v>
      </c>
      <c r="U46" s="5">
        <v>0.05</v>
      </c>
      <c r="V46" s="4">
        <v>112.3</v>
      </c>
      <c r="W46" s="4">
        <v>404.1</v>
      </c>
      <c r="X46" s="4">
        <v>34.799999999999997</v>
      </c>
      <c r="Y46" s="4">
        <v>137.6</v>
      </c>
      <c r="Z46" s="4">
        <v>80</v>
      </c>
      <c r="AA46" s="4">
        <v>11.6</v>
      </c>
      <c r="AB46" s="5">
        <v>7.0000000000000007E-2</v>
      </c>
      <c r="AC46" s="4">
        <v>98.9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v>1.5351438586225768E-3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5">
        <v>0.21380833685551212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70" t="s">
        <v>0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N49" s="70" t="s">
        <v>1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695.1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103.98</v>
      </c>
      <c r="I52" s="6">
        <v>1.29</v>
      </c>
      <c r="J52" s="5">
        <v>14.44</v>
      </c>
      <c r="K52" s="5"/>
      <c r="L52" s="7">
        <v>0.8861</v>
      </c>
      <c r="N52" s="4">
        <v>32.9</v>
      </c>
      <c r="O52" s="4">
        <v>36.1</v>
      </c>
      <c r="P52" s="4">
        <v>26</v>
      </c>
      <c r="Q52" s="4">
        <v>46.8</v>
      </c>
      <c r="R52" s="4">
        <v>40</v>
      </c>
      <c r="T52" s="4">
        <v>32.200000000000003</v>
      </c>
      <c r="U52" s="5">
        <v>0.05</v>
      </c>
      <c r="V52" s="4">
        <v>112.1</v>
      </c>
      <c r="W52" s="4">
        <v>404</v>
      </c>
      <c r="X52" s="4">
        <v>36.200000000000003</v>
      </c>
      <c r="Y52" s="4">
        <v>525.29999999999995</v>
      </c>
      <c r="Z52" s="4">
        <v>80</v>
      </c>
      <c r="AA52" s="4">
        <v>11.6</v>
      </c>
      <c r="AB52" s="5">
        <v>0.08</v>
      </c>
      <c r="AC52" s="4">
        <v>98.9</v>
      </c>
    </row>
    <row r="53" spans="1:29" x14ac:dyDescent="0.25">
      <c r="A53" t="s">
        <v>41</v>
      </c>
      <c r="B53" s="4">
        <v>695.1</v>
      </c>
      <c r="C53" s="5">
        <v>20</v>
      </c>
      <c r="D53" s="4">
        <v>35</v>
      </c>
      <c r="E53" s="4">
        <v>35</v>
      </c>
      <c r="F53" s="4">
        <v>29</v>
      </c>
      <c r="G53" s="4">
        <v>21.9</v>
      </c>
      <c r="H53" s="5">
        <v>103.97</v>
      </c>
      <c r="I53" s="6">
        <v>1.29</v>
      </c>
      <c r="J53" s="5">
        <v>14.44</v>
      </c>
      <c r="K53" s="5"/>
      <c r="L53" s="7">
        <v>0.8861</v>
      </c>
      <c r="N53" s="4">
        <v>32.9</v>
      </c>
      <c r="O53" s="4">
        <v>36.1</v>
      </c>
      <c r="P53" s="4">
        <v>25.9</v>
      </c>
      <c r="Q53" s="4">
        <v>46.7</v>
      </c>
      <c r="R53" s="4">
        <v>40</v>
      </c>
      <c r="T53" s="4">
        <v>32.299999999999997</v>
      </c>
      <c r="U53" s="5">
        <v>0.05</v>
      </c>
      <c r="V53" s="4">
        <v>112.1</v>
      </c>
      <c r="W53" s="4">
        <v>404</v>
      </c>
      <c r="X53" s="4">
        <v>36.200000000000003</v>
      </c>
      <c r="Y53" s="4">
        <v>525.1</v>
      </c>
      <c r="Z53" s="4">
        <v>80.099999999999994</v>
      </c>
      <c r="AA53" s="4">
        <v>11.6</v>
      </c>
      <c r="AB53" s="5">
        <v>0.08</v>
      </c>
      <c r="AC53" s="4">
        <v>98.9</v>
      </c>
    </row>
    <row r="54" spans="1:29" x14ac:dyDescent="0.25">
      <c r="A54" t="s">
        <v>42</v>
      </c>
      <c r="B54" s="4">
        <v>695.1</v>
      </c>
      <c r="C54" s="5">
        <v>20</v>
      </c>
      <c r="D54" s="4">
        <v>35</v>
      </c>
      <c r="E54" s="4">
        <v>35</v>
      </c>
      <c r="F54" s="4">
        <v>29</v>
      </c>
      <c r="G54" s="4">
        <v>21.8</v>
      </c>
      <c r="H54" s="5">
        <v>103.94</v>
      </c>
      <c r="I54" s="6">
        <v>1.284</v>
      </c>
      <c r="J54" s="5">
        <v>14.44</v>
      </c>
      <c r="K54" s="5"/>
      <c r="L54" s="7">
        <v>0.88200000000000001</v>
      </c>
      <c r="N54" s="4">
        <v>32.9</v>
      </c>
      <c r="O54" s="4">
        <v>36.1</v>
      </c>
      <c r="P54" s="4">
        <v>25.9</v>
      </c>
      <c r="Q54" s="4">
        <v>46.7</v>
      </c>
      <c r="R54" s="4">
        <v>40</v>
      </c>
      <c r="T54" s="4">
        <v>32.299999999999997</v>
      </c>
      <c r="U54" s="5">
        <v>0.05</v>
      </c>
      <c r="V54" s="4">
        <v>112.1</v>
      </c>
      <c r="W54" s="4">
        <v>404</v>
      </c>
      <c r="X54" s="4">
        <v>36.1</v>
      </c>
      <c r="Y54" s="4">
        <v>525</v>
      </c>
      <c r="Z54" s="4">
        <v>80</v>
      </c>
      <c r="AA54" s="4">
        <v>11.6</v>
      </c>
      <c r="AB54" s="5">
        <v>0.09</v>
      </c>
      <c r="AC54" s="4">
        <v>98.9</v>
      </c>
    </row>
    <row r="55" spans="1:29" x14ac:dyDescent="0.25">
      <c r="A55" t="s">
        <v>43</v>
      </c>
      <c r="B55" s="4">
        <v>694.9</v>
      </c>
      <c r="C55" s="5">
        <v>20</v>
      </c>
      <c r="D55" s="4">
        <v>35</v>
      </c>
      <c r="E55" s="4">
        <v>35</v>
      </c>
      <c r="F55" s="4">
        <v>29</v>
      </c>
      <c r="G55" s="4">
        <v>21.9</v>
      </c>
      <c r="H55" s="5">
        <v>103.95</v>
      </c>
      <c r="I55" s="6">
        <v>1.2809999999999999</v>
      </c>
      <c r="J55" s="5">
        <v>14.44</v>
      </c>
      <c r="K55" s="5"/>
      <c r="L55" s="7">
        <v>0.88019999999999998</v>
      </c>
      <c r="N55" s="4">
        <v>32.9</v>
      </c>
      <c r="O55" s="4">
        <v>36.1</v>
      </c>
      <c r="P55" s="4">
        <v>26</v>
      </c>
      <c r="Q55" s="4">
        <v>46.7</v>
      </c>
      <c r="R55" s="4">
        <v>40</v>
      </c>
      <c r="T55" s="4">
        <v>32.299999999999997</v>
      </c>
      <c r="U55" s="5">
        <v>0.05</v>
      </c>
      <c r="V55" s="4">
        <v>112.1</v>
      </c>
      <c r="W55" s="4">
        <v>404</v>
      </c>
      <c r="X55" s="4">
        <v>36.1</v>
      </c>
      <c r="Y55" s="4">
        <v>524.9</v>
      </c>
      <c r="Z55" s="4">
        <v>80</v>
      </c>
      <c r="AA55" s="4">
        <v>11.6</v>
      </c>
      <c r="AB55" s="5">
        <v>0.09</v>
      </c>
      <c r="AC55" s="4">
        <v>98.8</v>
      </c>
    </row>
    <row r="56" spans="1:29" x14ac:dyDescent="0.25">
      <c r="A56" t="s">
        <v>44</v>
      </c>
      <c r="B56" s="4">
        <v>694.8</v>
      </c>
      <c r="C56" s="5">
        <v>20</v>
      </c>
      <c r="D56" s="4">
        <v>35</v>
      </c>
      <c r="E56" s="4">
        <v>35</v>
      </c>
      <c r="F56" s="4">
        <v>29</v>
      </c>
      <c r="G56" s="4">
        <v>22.1</v>
      </c>
      <c r="H56" s="5">
        <v>104.04</v>
      </c>
      <c r="I56" s="6">
        <v>1.2829999999999999</v>
      </c>
      <c r="J56" s="5">
        <v>14.44</v>
      </c>
      <c r="K56" s="5"/>
      <c r="L56" s="7">
        <v>0.88170000000000004</v>
      </c>
      <c r="N56" s="4">
        <v>32.9</v>
      </c>
      <c r="O56" s="4">
        <v>36.1</v>
      </c>
      <c r="P56" s="4">
        <v>26.1</v>
      </c>
      <c r="Q56" s="4">
        <v>46.7</v>
      </c>
      <c r="R56" s="4">
        <v>40</v>
      </c>
      <c r="T56" s="4">
        <v>32.200000000000003</v>
      </c>
      <c r="U56" s="5">
        <v>0.05</v>
      </c>
      <c r="V56" s="4">
        <v>112.1</v>
      </c>
      <c r="W56" s="4">
        <v>404</v>
      </c>
      <c r="X56" s="4">
        <v>36.1</v>
      </c>
      <c r="Y56" s="4">
        <v>524.79999999999995</v>
      </c>
      <c r="Z56" s="4">
        <v>80</v>
      </c>
      <c r="AA56" s="4">
        <v>11.6</v>
      </c>
      <c r="AB56" s="5">
        <v>0.08</v>
      </c>
      <c r="AC56" s="4">
        <v>98.8</v>
      </c>
    </row>
    <row r="57" spans="1:29" x14ac:dyDescent="0.25">
      <c r="A57" t="s">
        <v>45</v>
      </c>
      <c r="B57" s="4">
        <v>695.2</v>
      </c>
      <c r="C57" s="5">
        <v>20</v>
      </c>
      <c r="D57" s="4">
        <v>35</v>
      </c>
      <c r="E57" s="4">
        <v>35</v>
      </c>
      <c r="F57" s="4">
        <v>29</v>
      </c>
      <c r="G57" s="4">
        <v>22.2</v>
      </c>
      <c r="H57" s="5">
        <v>104.06</v>
      </c>
      <c r="I57" s="6">
        <v>1.29</v>
      </c>
      <c r="J57" s="5">
        <v>14.44</v>
      </c>
      <c r="K57" s="5"/>
      <c r="L57" s="7">
        <v>0.88600000000000001</v>
      </c>
      <c r="N57" s="4">
        <v>32.799999999999997</v>
      </c>
      <c r="O57" s="4">
        <v>36.1</v>
      </c>
      <c r="P57" s="4">
        <v>26.1</v>
      </c>
      <c r="Q57" s="4">
        <v>46.8</v>
      </c>
      <c r="R57" s="4">
        <v>40</v>
      </c>
      <c r="T57" s="4">
        <v>32.200000000000003</v>
      </c>
      <c r="U57" s="5">
        <v>0.05</v>
      </c>
      <c r="V57" s="4">
        <v>112.1</v>
      </c>
      <c r="W57" s="4">
        <v>403.9</v>
      </c>
      <c r="X57" s="4">
        <v>36.200000000000003</v>
      </c>
      <c r="Y57" s="4">
        <v>524.70000000000005</v>
      </c>
      <c r="Z57" s="4">
        <v>80</v>
      </c>
      <c r="AA57" s="4">
        <v>11.5</v>
      </c>
      <c r="AB57" s="5">
        <v>0.09</v>
      </c>
      <c r="AC57" s="4">
        <v>98.8</v>
      </c>
    </row>
    <row r="58" spans="1:29" x14ac:dyDescent="0.25">
      <c r="A58" s="3" t="s">
        <v>46</v>
      </c>
      <c r="B58" s="4">
        <v>695</v>
      </c>
      <c r="C58" s="5">
        <v>20</v>
      </c>
      <c r="D58" s="4">
        <v>35</v>
      </c>
      <c r="E58" s="4">
        <v>35</v>
      </c>
      <c r="F58" s="4">
        <v>29</v>
      </c>
      <c r="G58" s="4">
        <v>22</v>
      </c>
      <c r="H58" s="5">
        <v>103.99</v>
      </c>
      <c r="I58" s="6">
        <v>1.286</v>
      </c>
      <c r="J58" s="5">
        <v>14.44</v>
      </c>
      <c r="K58" s="5">
        <v>9.9999999999997868E-3</v>
      </c>
      <c r="L58" s="8">
        <v>0.88368000000000002</v>
      </c>
      <c r="N58" s="4">
        <v>32.9</v>
      </c>
      <c r="O58" s="4">
        <v>36.1</v>
      </c>
      <c r="P58" s="4">
        <v>26</v>
      </c>
      <c r="Q58" s="4">
        <v>46.7</v>
      </c>
      <c r="R58" s="4">
        <v>40</v>
      </c>
      <c r="S58" s="4">
        <v>0.10000000000000142</v>
      </c>
      <c r="T58" s="4">
        <v>32.200000000000003</v>
      </c>
      <c r="U58" s="5">
        <v>0.05</v>
      </c>
      <c r="V58" s="4">
        <v>112.1</v>
      </c>
      <c r="W58" s="4">
        <v>404</v>
      </c>
      <c r="X58" s="4">
        <v>36.200000000000003</v>
      </c>
      <c r="Y58" s="4">
        <v>525</v>
      </c>
      <c r="Z58" s="4">
        <v>80</v>
      </c>
      <c r="AA58" s="4">
        <v>11.6</v>
      </c>
      <c r="AB58" s="5">
        <v>0.08</v>
      </c>
      <c r="AC58" s="4">
        <v>98.8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v>2.4477313759660975E-3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5">
        <v>0.27699295853319045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70" t="s">
        <v>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N61" s="70" t="s">
        <v>1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29.1</v>
      </c>
      <c r="G64" s="4">
        <v>21.9</v>
      </c>
      <c r="H64" s="5">
        <v>103.99</v>
      </c>
      <c r="I64" s="6">
        <v>1.3049999999999999</v>
      </c>
      <c r="J64" s="5">
        <v>14.41</v>
      </c>
      <c r="K64" s="5"/>
      <c r="L64" s="7">
        <v>0.44829999999999998</v>
      </c>
      <c r="N64" s="4">
        <v>119.3</v>
      </c>
      <c r="O64" s="4">
        <v>110</v>
      </c>
      <c r="P64" s="4">
        <v>25.9</v>
      </c>
      <c r="Q64" s="4">
        <v>46.1</v>
      </c>
      <c r="R64" s="4">
        <v>40</v>
      </c>
      <c r="T64" s="4">
        <v>149.69999999999999</v>
      </c>
      <c r="U64" s="5">
        <v>0.05</v>
      </c>
      <c r="V64" s="4">
        <v>112.2</v>
      </c>
      <c r="W64" s="4">
        <v>404</v>
      </c>
      <c r="X64" s="4">
        <v>41.4</v>
      </c>
      <c r="Y64" s="4">
        <v>134.69999999999999</v>
      </c>
      <c r="Z64" s="4">
        <v>79.900000000000006</v>
      </c>
      <c r="AA64" s="4">
        <v>11.6</v>
      </c>
      <c r="AB64" s="5">
        <v>0.08</v>
      </c>
      <c r="AC64" s="4">
        <v>98.7</v>
      </c>
    </row>
    <row r="65" spans="1:29" x14ac:dyDescent="0.25">
      <c r="A65" t="s">
        <v>41</v>
      </c>
      <c r="B65" s="4">
        <v>694.9</v>
      </c>
      <c r="C65" s="5">
        <v>40</v>
      </c>
      <c r="D65" s="4">
        <v>115</v>
      </c>
      <c r="E65" s="4">
        <v>109</v>
      </c>
      <c r="F65" s="4">
        <v>29.1</v>
      </c>
      <c r="G65" s="4">
        <v>22</v>
      </c>
      <c r="H65" s="5">
        <v>103.98</v>
      </c>
      <c r="I65" s="6">
        <v>1.3140000000000001</v>
      </c>
      <c r="J65" s="5">
        <v>14.41</v>
      </c>
      <c r="K65" s="5"/>
      <c r="L65" s="7">
        <v>0.45140000000000002</v>
      </c>
      <c r="N65" s="4">
        <v>119.4</v>
      </c>
      <c r="O65" s="4">
        <v>110</v>
      </c>
      <c r="P65" s="4">
        <v>26</v>
      </c>
      <c r="Q65" s="4">
        <v>46</v>
      </c>
      <c r="R65" s="4">
        <v>40</v>
      </c>
      <c r="T65" s="4">
        <v>151.1</v>
      </c>
      <c r="U65" s="5">
        <v>0.05</v>
      </c>
      <c r="V65" s="4">
        <v>112.2</v>
      </c>
      <c r="W65" s="4">
        <v>404.1</v>
      </c>
      <c r="X65" s="4">
        <v>41.4</v>
      </c>
      <c r="Y65" s="4">
        <v>134.9</v>
      </c>
      <c r="Z65" s="4">
        <v>80.099999999999994</v>
      </c>
      <c r="AA65" s="4">
        <v>11.6</v>
      </c>
      <c r="AB65" s="5">
        <v>0.09</v>
      </c>
      <c r="AC65" s="4">
        <v>98.7</v>
      </c>
    </row>
    <row r="66" spans="1:29" x14ac:dyDescent="0.25">
      <c r="A66" t="s">
        <v>42</v>
      </c>
      <c r="B66" s="4">
        <v>694.9</v>
      </c>
      <c r="C66" s="5">
        <v>40</v>
      </c>
      <c r="D66" s="4">
        <v>115</v>
      </c>
      <c r="E66" s="4">
        <v>109</v>
      </c>
      <c r="F66" s="4">
        <v>28.9</v>
      </c>
      <c r="G66" s="4">
        <v>22</v>
      </c>
      <c r="H66" s="5">
        <v>104</v>
      </c>
      <c r="I66" s="6">
        <v>1.3140000000000001</v>
      </c>
      <c r="J66" s="5">
        <v>14.41</v>
      </c>
      <c r="K66" s="5"/>
      <c r="L66" s="7">
        <v>0.45140000000000002</v>
      </c>
      <c r="N66" s="4">
        <v>119.5</v>
      </c>
      <c r="O66" s="4">
        <v>110</v>
      </c>
      <c r="P66" s="4">
        <v>26</v>
      </c>
      <c r="Q66" s="4">
        <v>46</v>
      </c>
      <c r="R66" s="4">
        <v>40</v>
      </c>
      <c r="T66" s="4">
        <v>150.9</v>
      </c>
      <c r="U66" s="5">
        <v>0.05</v>
      </c>
      <c r="V66" s="4">
        <v>112.2</v>
      </c>
      <c r="W66" s="4">
        <v>404.1</v>
      </c>
      <c r="X66" s="4">
        <v>41.4</v>
      </c>
      <c r="Y66" s="4">
        <v>134.9</v>
      </c>
      <c r="Z66" s="4">
        <v>80.099999999999994</v>
      </c>
      <c r="AA66" s="4">
        <v>11.6</v>
      </c>
      <c r="AB66" s="5">
        <v>0.1</v>
      </c>
      <c r="AC66" s="4">
        <v>98.7</v>
      </c>
    </row>
    <row r="67" spans="1:29" x14ac:dyDescent="0.25">
      <c r="A67" t="s">
        <v>43</v>
      </c>
      <c r="B67" s="4">
        <v>695.1</v>
      </c>
      <c r="C67" s="5">
        <v>40</v>
      </c>
      <c r="D67" s="4">
        <v>115</v>
      </c>
      <c r="E67" s="4">
        <v>109</v>
      </c>
      <c r="F67" s="4">
        <v>29.1</v>
      </c>
      <c r="G67" s="4">
        <v>22</v>
      </c>
      <c r="H67" s="5">
        <v>104</v>
      </c>
      <c r="I67" s="6">
        <v>1.3140000000000001</v>
      </c>
      <c r="J67" s="5">
        <v>14.42</v>
      </c>
      <c r="K67" s="5"/>
      <c r="L67" s="7">
        <v>0.45129999999999998</v>
      </c>
      <c r="N67" s="4">
        <v>119.4</v>
      </c>
      <c r="O67" s="4">
        <v>110</v>
      </c>
      <c r="P67" s="4">
        <v>26</v>
      </c>
      <c r="Q67" s="4">
        <v>45.9</v>
      </c>
      <c r="R67" s="4">
        <v>40</v>
      </c>
      <c r="T67" s="4">
        <v>150.69999999999999</v>
      </c>
      <c r="U67" s="5">
        <v>0.05</v>
      </c>
      <c r="V67" s="4">
        <v>112.2</v>
      </c>
      <c r="W67" s="4">
        <v>404</v>
      </c>
      <c r="X67" s="4">
        <v>41.5</v>
      </c>
      <c r="Y67" s="4">
        <v>135</v>
      </c>
      <c r="Z67" s="4">
        <v>80</v>
      </c>
      <c r="AA67" s="4">
        <v>11.6</v>
      </c>
      <c r="AB67" s="5">
        <v>0.09</v>
      </c>
      <c r="AC67" s="4">
        <v>98.7</v>
      </c>
    </row>
    <row r="68" spans="1:29" x14ac:dyDescent="0.25">
      <c r="A68" t="s">
        <v>44</v>
      </c>
      <c r="B68" s="4">
        <v>694.9</v>
      </c>
      <c r="C68" s="5">
        <v>40</v>
      </c>
      <c r="D68" s="4">
        <v>115</v>
      </c>
      <c r="E68" s="4">
        <v>109</v>
      </c>
      <c r="F68" s="4">
        <v>29.1</v>
      </c>
      <c r="G68" s="4">
        <v>22.1</v>
      </c>
      <c r="H68" s="5">
        <v>104.01</v>
      </c>
      <c r="I68" s="6">
        <v>1.3120000000000001</v>
      </c>
      <c r="J68" s="5">
        <v>14.41</v>
      </c>
      <c r="K68" s="5"/>
      <c r="L68" s="7">
        <v>0.45069999999999999</v>
      </c>
      <c r="N68" s="4">
        <v>119.5</v>
      </c>
      <c r="O68" s="4">
        <v>110</v>
      </c>
      <c r="P68" s="4">
        <v>26</v>
      </c>
      <c r="Q68" s="4">
        <v>45.9</v>
      </c>
      <c r="R68" s="4">
        <v>40</v>
      </c>
      <c r="T68" s="4">
        <v>150.9</v>
      </c>
      <c r="U68" s="5">
        <v>0.05</v>
      </c>
      <c r="V68" s="4">
        <v>112.2</v>
      </c>
      <c r="W68" s="4">
        <v>404</v>
      </c>
      <c r="X68" s="4">
        <v>41.5</v>
      </c>
      <c r="Y68" s="4">
        <v>135</v>
      </c>
      <c r="Z68" s="4">
        <v>80</v>
      </c>
      <c r="AA68" s="4">
        <v>11.6</v>
      </c>
      <c r="AB68" s="5">
        <v>0.09</v>
      </c>
      <c r="AC68" s="4">
        <v>98.7</v>
      </c>
    </row>
    <row r="69" spans="1:29" x14ac:dyDescent="0.25">
      <c r="A69" t="s">
        <v>45</v>
      </c>
      <c r="B69" s="4">
        <v>695.2</v>
      </c>
      <c r="C69" s="5">
        <v>40</v>
      </c>
      <c r="D69" s="4">
        <v>115</v>
      </c>
      <c r="E69" s="4">
        <v>109</v>
      </c>
      <c r="F69" s="4">
        <v>29</v>
      </c>
      <c r="G69" s="4">
        <v>22.1</v>
      </c>
      <c r="H69" s="5">
        <v>104.04</v>
      </c>
      <c r="I69" s="6">
        <v>1.3149999999999999</v>
      </c>
      <c r="J69" s="5">
        <v>14.41</v>
      </c>
      <c r="K69" s="5"/>
      <c r="L69" s="7">
        <v>0.4516</v>
      </c>
      <c r="N69" s="4">
        <v>119.4</v>
      </c>
      <c r="O69" s="4">
        <v>110</v>
      </c>
      <c r="P69" s="4">
        <v>26.1</v>
      </c>
      <c r="Q69" s="4">
        <v>45.9</v>
      </c>
      <c r="R69" s="4">
        <v>40</v>
      </c>
      <c r="T69" s="4">
        <v>150.9</v>
      </c>
      <c r="U69" s="5">
        <v>0.05</v>
      </c>
      <c r="V69" s="4">
        <v>112.2</v>
      </c>
      <c r="W69" s="4">
        <v>404.1</v>
      </c>
      <c r="X69" s="4">
        <v>41.5</v>
      </c>
      <c r="Y69" s="4">
        <v>135.30000000000001</v>
      </c>
      <c r="Z69" s="4">
        <v>79.900000000000006</v>
      </c>
      <c r="AA69" s="4">
        <v>11.6</v>
      </c>
      <c r="AB69" s="5">
        <v>0.1</v>
      </c>
      <c r="AC69" s="4">
        <v>98.7</v>
      </c>
    </row>
    <row r="70" spans="1:29" x14ac:dyDescent="0.25">
      <c r="A70" s="3" t="s">
        <v>46</v>
      </c>
      <c r="B70" s="4">
        <v>695</v>
      </c>
      <c r="C70" s="5">
        <v>40</v>
      </c>
      <c r="D70" s="4">
        <v>115</v>
      </c>
      <c r="E70" s="4">
        <v>109</v>
      </c>
      <c r="F70" s="4">
        <v>29</v>
      </c>
      <c r="G70" s="4">
        <v>22</v>
      </c>
      <c r="H70" s="5">
        <v>104</v>
      </c>
      <c r="I70" s="6">
        <v>1.3120000000000001</v>
      </c>
      <c r="J70" s="5">
        <v>14.41</v>
      </c>
      <c r="K70" s="5">
        <v>3.9999999999999147E-2</v>
      </c>
      <c r="L70" s="8">
        <v>0.45078000000000001</v>
      </c>
      <c r="N70" s="4">
        <v>119.4</v>
      </c>
      <c r="O70" s="4">
        <v>110</v>
      </c>
      <c r="P70" s="4">
        <v>26</v>
      </c>
      <c r="Q70" s="4">
        <v>46</v>
      </c>
      <c r="R70" s="4">
        <v>40</v>
      </c>
      <c r="S70" s="4">
        <v>0.10000000000000142</v>
      </c>
      <c r="T70" s="4">
        <v>150.69999999999999</v>
      </c>
      <c r="U70" s="5">
        <v>0.05</v>
      </c>
      <c r="V70" s="4">
        <v>112.2</v>
      </c>
      <c r="W70" s="4">
        <v>404</v>
      </c>
      <c r="X70" s="4">
        <v>41.4</v>
      </c>
      <c r="Y70" s="4">
        <v>135</v>
      </c>
      <c r="Z70" s="4">
        <v>80</v>
      </c>
      <c r="AA70" s="4">
        <v>11.6</v>
      </c>
      <c r="AB70" s="5">
        <v>0.09</v>
      </c>
      <c r="AC70" s="4">
        <v>98.7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v>1.1451588924201372E-3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5">
        <v>0.25403941887841902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73" t="s">
        <v>54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76" t="s">
        <v>59</v>
      </c>
      <c r="H76" s="77"/>
      <c r="I76" s="76" t="s">
        <v>60</v>
      </c>
      <c r="J76" s="77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73" t="s">
        <v>66</v>
      </c>
      <c r="H77" s="75"/>
      <c r="I77" s="73" t="s">
        <v>66</v>
      </c>
      <c r="J77" s="75"/>
    </row>
    <row r="78" spans="1:29" x14ac:dyDescent="0.25">
      <c r="A78" s="10" t="s">
        <v>29</v>
      </c>
      <c r="B78" s="15">
        <v>0.28187000000000001</v>
      </c>
      <c r="C78" s="16">
        <v>3.344836419562066E-2</v>
      </c>
      <c r="D78" s="10">
        <v>0.5</v>
      </c>
      <c r="E78" s="10">
        <v>21.99</v>
      </c>
      <c r="F78" s="17">
        <v>0.3</v>
      </c>
      <c r="G78" s="71">
        <v>0.92974819499999994</v>
      </c>
      <c r="H78" s="72"/>
      <c r="I78" s="71">
        <v>3.09916065</v>
      </c>
      <c r="J78" s="72"/>
    </row>
    <row r="79" spans="1:29" x14ac:dyDescent="0.25">
      <c r="A79" s="10" t="s">
        <v>49</v>
      </c>
      <c r="B79" s="15">
        <v>0.29380000000000001</v>
      </c>
      <c r="C79" s="16">
        <v>6.5175432794842253E-2</v>
      </c>
      <c r="D79" s="10">
        <v>0.5</v>
      </c>
      <c r="E79" s="10">
        <v>21.99</v>
      </c>
      <c r="F79" s="17">
        <v>3.2000000000000001E-2</v>
      </c>
      <c r="G79" s="71">
        <v>0.10337059199999998</v>
      </c>
      <c r="H79" s="72"/>
      <c r="I79" s="71">
        <v>3.2303309999999996</v>
      </c>
      <c r="J79" s="72"/>
    </row>
    <row r="80" spans="1:29" x14ac:dyDescent="0.25">
      <c r="A80" s="10" t="s">
        <v>50</v>
      </c>
      <c r="B80" s="15">
        <v>0.28621999999999997</v>
      </c>
      <c r="C80" s="16">
        <v>2.4008953634833383E-2</v>
      </c>
      <c r="D80" s="10">
        <v>0.5</v>
      </c>
      <c r="E80" s="10">
        <v>16.489999999999998</v>
      </c>
      <c r="F80" s="17">
        <v>0.31</v>
      </c>
      <c r="G80" s="71">
        <v>0.73156400899999985</v>
      </c>
      <c r="H80" s="72"/>
      <c r="I80" s="71">
        <v>2.3598838999999994</v>
      </c>
      <c r="J80" s="72"/>
    </row>
    <row r="81" spans="1:10" x14ac:dyDescent="0.25">
      <c r="A81" s="10" t="s">
        <v>51</v>
      </c>
      <c r="B81" s="15">
        <v>0.71799999999999997</v>
      </c>
      <c r="C81" s="16">
        <v>0.21380833685551212</v>
      </c>
      <c r="D81" s="10">
        <v>0.5</v>
      </c>
      <c r="E81" s="10">
        <v>1.46</v>
      </c>
      <c r="F81" s="17">
        <v>0.17399999999999999</v>
      </c>
      <c r="G81" s="71">
        <v>9.120035999999998E-2</v>
      </c>
      <c r="H81" s="72"/>
      <c r="I81" s="71">
        <v>0.52413999999999994</v>
      </c>
      <c r="J81" s="72"/>
    </row>
    <row r="82" spans="1:10" x14ac:dyDescent="0.25">
      <c r="A82" s="10" t="s">
        <v>52</v>
      </c>
      <c r="B82" s="15">
        <v>0.88368000000000002</v>
      </c>
      <c r="C82" s="16">
        <v>0.27699295853319045</v>
      </c>
      <c r="D82" s="10">
        <v>0.5</v>
      </c>
      <c r="E82" s="10">
        <v>1.46</v>
      </c>
      <c r="F82" s="17">
        <v>1.0999999999999999E-2</v>
      </c>
      <c r="G82" s="71">
        <v>7.0959503999999994E-3</v>
      </c>
      <c r="H82" s="72"/>
      <c r="I82" s="71">
        <v>0.64508639999999995</v>
      </c>
      <c r="J82" s="72"/>
    </row>
    <row r="83" spans="1:10" x14ac:dyDescent="0.25">
      <c r="A83" s="10" t="s">
        <v>53</v>
      </c>
      <c r="B83" s="15">
        <v>0.45078000000000001</v>
      </c>
      <c r="C83" s="16">
        <v>0.25403941887841902</v>
      </c>
      <c r="D83" s="10">
        <v>0.5</v>
      </c>
      <c r="E83" s="10">
        <v>2.91</v>
      </c>
      <c r="F83" s="17">
        <v>0.17199999999999999</v>
      </c>
      <c r="G83" s="71">
        <v>0.11281220280000001</v>
      </c>
      <c r="H83" s="72"/>
      <c r="I83" s="71">
        <v>0.6558849000000001</v>
      </c>
      <c r="J83" s="72"/>
    </row>
    <row r="84" spans="1:10" x14ac:dyDescent="0.25">
      <c r="A84" s="78" t="s">
        <v>67</v>
      </c>
      <c r="B84" s="79"/>
      <c r="C84" s="79"/>
      <c r="D84" s="79"/>
      <c r="E84" s="79"/>
      <c r="F84" s="80"/>
      <c r="G84" s="18">
        <v>1.9757913091999999</v>
      </c>
      <c r="H84" s="19"/>
      <c r="I84" s="18">
        <v>10.514486849999999</v>
      </c>
      <c r="J84" s="20"/>
    </row>
    <row r="87" spans="1:10" x14ac:dyDescent="0.25">
      <c r="B87" s="4"/>
    </row>
  </sheetData>
  <mergeCells count="30">
    <mergeCell ref="G82:H82"/>
    <mergeCell ref="I82:J82"/>
    <mergeCell ref="G83:H83"/>
    <mergeCell ref="I83:J83"/>
    <mergeCell ref="A84:F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Graphs</vt:lpstr>
      <vt:lpstr>BSFC Summary</vt:lpstr>
      <vt:lpstr>Summary_Stage1</vt:lpstr>
      <vt:lpstr>Summary_Stage2</vt:lpstr>
      <vt:lpstr>Summary_Stage3</vt:lpstr>
      <vt:lpstr>Summary_Stage4</vt:lpstr>
      <vt:lpstr>Summary_Stage5</vt:lpstr>
      <vt:lpstr>Summary_Stage6</vt:lpstr>
      <vt:lpstr>BL6_Iteration1</vt:lpstr>
      <vt:lpstr>BL6_Iteration2</vt:lpstr>
      <vt:lpstr>BL6_Iteration3</vt:lpstr>
      <vt:lpstr>BL6_Iteration4</vt:lpstr>
      <vt:lpstr>BL6_Iteration5</vt:lpstr>
      <vt:lpstr>BL6_Iteration6</vt:lpstr>
      <vt:lpstr>BL5_Iteration1</vt:lpstr>
      <vt:lpstr>BL5_Iteration2</vt:lpstr>
      <vt:lpstr>BL5_Iteration3</vt:lpstr>
      <vt:lpstr>BL5_Iteration4</vt:lpstr>
      <vt:lpstr>BL5_Iteration5</vt:lpstr>
      <vt:lpstr>BL5_Iteration6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Rubas, Paul J</dc:creator>
  <cp:lastModifiedBy>Richard E. Grundza</cp:lastModifiedBy>
  <dcterms:created xsi:type="dcterms:W3CDTF">2023-03-02T20:42:36Z</dcterms:created>
  <dcterms:modified xsi:type="dcterms:W3CDTF">2023-03-28T19:24:41Z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-250675107</vt:i4>
  </property>
  <property fmtid="{D5CDD505-2E9C-101B-9397-08002B2CF9AE}" pid="3" name="_NewReviewCycle">
    <vt:lpwstr/>
  </property>
  <property fmtid="{D5CDD505-2E9C-101B-9397-08002B2CF9AE}" pid="4" name="_EmailSubject">
    <vt:lpwstr>BL5 vs. BL6 testing results</vt:lpwstr>
  </property>
  <property fmtid="{D5CDD505-2E9C-101B-9397-08002B2CF9AE}" pid="5" name="_AuthorEmail">
    <vt:lpwstr>paul.j.rubas@exxonmobil.com</vt:lpwstr>
  </property>
  <property fmtid="{D5CDD505-2E9C-101B-9397-08002B2CF9AE}" pid="6" name="_AuthorEmailDisplayName">
    <vt:lpwstr>Rubas, Paul J</vt:lpwstr>
  </property>
  <property fmtid="{D5CDD505-2E9C-101B-9397-08002B2CF9AE}" pid="7" name="_ReviewingToolsShownOnce">
    <vt:lpwstr/>
  </property>
</Properties>
</file>