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\refdata\gas\vie\data\BL5 vs BL6 Results\"/>
    </mc:Choice>
  </mc:AlternateContent>
  <xr:revisionPtr revIDLastSave="0" documentId="13_ncr:1_{94299D69-2BBE-4014-935E-072B20417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dataavg">'[1]Summary Avg'!$A$1:$AO$47</definedName>
    <definedName name="datas">'[1]Summary s'!$A$1:$AO$2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9" i="1" l="1"/>
  <c r="E170" i="1"/>
  <c r="F170" i="1"/>
  <c r="D170" i="1"/>
  <c r="C170" i="1"/>
  <c r="Q160" i="1" l="1"/>
  <c r="I113" i="1"/>
  <c r="J113" i="1"/>
  <c r="N137" i="1" l="1"/>
  <c r="M137" i="1"/>
  <c r="L137" i="1"/>
  <c r="K137" i="1"/>
  <c r="J137" i="1"/>
  <c r="I137" i="1"/>
  <c r="H137" i="1"/>
  <c r="G137" i="1"/>
  <c r="F137" i="1"/>
  <c r="E137" i="1"/>
  <c r="D137" i="1"/>
  <c r="C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32" i="1" l="1"/>
  <c r="O120" i="1"/>
  <c r="P109" i="1"/>
  <c r="O111" i="1"/>
  <c r="P113" i="1"/>
  <c r="O114" i="1"/>
  <c r="O110" i="1"/>
  <c r="P112" i="1"/>
  <c r="P110" i="1"/>
  <c r="P120" i="1"/>
  <c r="P124" i="1"/>
  <c r="P125" i="1"/>
  <c r="P128" i="1"/>
  <c r="P133" i="1"/>
  <c r="P134" i="1"/>
  <c r="P136" i="1"/>
  <c r="P137" i="1"/>
  <c r="P119" i="1"/>
  <c r="P118" i="1"/>
  <c r="P129" i="1"/>
  <c r="O116" i="1"/>
  <c r="O124" i="1"/>
  <c r="O133" i="1"/>
  <c r="P121" i="1"/>
  <c r="P123" i="1"/>
  <c r="P126" i="1"/>
  <c r="P127" i="1"/>
  <c r="P131" i="1"/>
  <c r="P132" i="1"/>
  <c r="P135" i="1"/>
  <c r="O109" i="1"/>
  <c r="P117" i="1"/>
  <c r="O113" i="1"/>
  <c r="O117" i="1"/>
  <c r="O135" i="1"/>
  <c r="O112" i="1"/>
  <c r="P111" i="1"/>
  <c r="O118" i="1"/>
  <c r="O121" i="1"/>
  <c r="O126" i="1"/>
  <c r="O131" i="1"/>
  <c r="O119" i="1"/>
  <c r="O128" i="1"/>
  <c r="P114" i="1"/>
  <c r="P116" i="1"/>
  <c r="O123" i="1"/>
  <c r="O125" i="1"/>
  <c r="O127" i="1"/>
  <c r="O129" i="1"/>
  <c r="Q129" i="1" s="1"/>
  <c r="Q169" i="1" s="1"/>
  <c r="O134" i="1"/>
  <c r="O136" i="1"/>
  <c r="O137" i="1"/>
  <c r="C171" i="1"/>
  <c r="Q94" i="1"/>
  <c r="Q59" i="1"/>
  <c r="O34" i="1"/>
  <c r="P34" i="1" s="1"/>
  <c r="O28" i="1"/>
  <c r="P28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9" i="1"/>
  <c r="P29" i="1" s="1"/>
  <c r="O30" i="1"/>
  <c r="P30" i="1" s="1"/>
  <c r="O31" i="1"/>
  <c r="P31" i="1" s="1"/>
  <c r="O32" i="1"/>
  <c r="P32" i="1" s="1"/>
  <c r="O33" i="1"/>
  <c r="P33" i="1" s="1"/>
  <c r="O7" i="1"/>
  <c r="P7" i="1" s="1"/>
  <c r="O8" i="1"/>
  <c r="P8" i="1" s="1"/>
  <c r="O9" i="1"/>
  <c r="P9" i="1" s="1"/>
  <c r="O10" i="1"/>
  <c r="P10" i="1" s="1"/>
  <c r="O11" i="1"/>
  <c r="P11" i="1" s="1"/>
  <c r="P6" i="1"/>
  <c r="O6" i="1"/>
  <c r="E171" i="1" l="1"/>
  <c r="Q26" i="1"/>
</calcChain>
</file>

<file path=xl/sharedStrings.xml><?xml version="1.0" encoding="utf-8"?>
<sst xmlns="http://schemas.openxmlformats.org/spreadsheetml/2006/main" count="289" uniqueCount="74">
  <si>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</si>
  <si>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</si>
  <si>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</si>
  <si>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</si>
  <si>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</si>
  <si>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</si>
  <si>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</si>
  <si>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</si>
  <si>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</si>
  <si>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</si>
  <si>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</si>
  <si>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Run 12</t>
  </si>
  <si>
    <t>BSFC Stage 1</t>
  </si>
  <si>
    <t>BSFC Stage 2</t>
  </si>
  <si>
    <t>BSFC Stage 3</t>
  </si>
  <si>
    <t>BSFC Stage 4</t>
  </si>
  <si>
    <t>BSFC Stage 5</t>
  </si>
  <si>
    <t>BSFC Stage 6</t>
  </si>
  <si>
    <t>BSFC CV Stage 1</t>
  </si>
  <si>
    <t>BSFC CV Stage 2</t>
  </si>
  <si>
    <t>BSFC CV Stage 3</t>
  </si>
  <si>
    <t>BSFC CV Stage 4</t>
  </si>
  <si>
    <t>BSFC CV Stage 5</t>
  </si>
  <si>
    <t>BSFC CV Stage 6</t>
  </si>
  <si>
    <t>Weighted Fuel Consumed Stage 1</t>
  </si>
  <si>
    <t>Weighted Fuel Consumed Stage 2</t>
  </si>
  <si>
    <t>Weighted Fuel Consumed Stage 3</t>
  </si>
  <si>
    <t>Weighted Fuel Consumed Stage 4</t>
  </si>
  <si>
    <t>Weighted Fuel Consumed Stage 5</t>
  </si>
  <si>
    <t>Weighted Fuel Consumed Stage 6</t>
  </si>
  <si>
    <t>Weighted Fuel Consumed Total</t>
  </si>
  <si>
    <t>Unweighted Fuel Consumed Stage 1</t>
  </si>
  <si>
    <t>Unweighted Fuel Consumed Stage 2</t>
  </si>
  <si>
    <t>Unweighted Fuel Consumed Stage 3</t>
  </si>
  <si>
    <t>Unweighted Fuel Consumed Stage 4</t>
  </si>
  <si>
    <t>Unweighted Fuel Consumed Stage 5</t>
  </si>
  <si>
    <t>Unweighted Fuel Consumed Stage 6</t>
  </si>
  <si>
    <t>Unweighted Fuel Consumed Total</t>
  </si>
  <si>
    <t>Average</t>
  </si>
  <si>
    <t>BL6</t>
  </si>
  <si>
    <t>BL5</t>
  </si>
  <si>
    <t>Candidate Run 2, Engine run 3</t>
  </si>
  <si>
    <t xml:space="preserve">Average BL5 </t>
  </si>
  <si>
    <t>average BL6</t>
  </si>
  <si>
    <t>Run 3 Candidate run 2.</t>
  </si>
  <si>
    <t>Mean Unwieghted 5</t>
  </si>
  <si>
    <t>Mean unwieghted 6</t>
  </si>
  <si>
    <t>Mean weighted 5</t>
  </si>
  <si>
    <t>mean weighted 6</t>
  </si>
  <si>
    <t>Delta weighted</t>
  </si>
  <si>
    <t>delta unweighted</t>
  </si>
  <si>
    <t>Run 2 Candidate run 1.</t>
  </si>
  <si>
    <t>Lab G Verification runs</t>
  </si>
  <si>
    <t>Lab FCandidate run 1 rng run 2</t>
  </si>
  <si>
    <t>Lab A Verification runs</t>
  </si>
  <si>
    <t>Lab D Verification runs</t>
  </si>
  <si>
    <t>BL6 v BL5</t>
  </si>
  <si>
    <t>Stage</t>
  </si>
  <si>
    <t>delta</t>
  </si>
  <si>
    <t>WFC stg 1</t>
  </si>
  <si>
    <t>WFC stg 2</t>
  </si>
  <si>
    <t>WFC stg 3</t>
  </si>
  <si>
    <t>WFC stg 4</t>
  </si>
  <si>
    <t>WFC stg 5</t>
  </si>
  <si>
    <t>WFC stg 6</t>
  </si>
  <si>
    <t>WFC total</t>
  </si>
  <si>
    <t>unweighted FC stg1</t>
  </si>
  <si>
    <t>unweighted FC stg2</t>
  </si>
  <si>
    <t>unweighted FC stg3</t>
  </si>
  <si>
    <t>unweighted FC stg4</t>
  </si>
  <si>
    <t>unweighted FC stg5</t>
  </si>
  <si>
    <t>unweighted FC stg6</t>
  </si>
  <si>
    <t>total</t>
  </si>
  <si>
    <t>Lab B Run 4 Candidate  Run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</si>
</sst>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0.00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/>
    <xf numFmtId="164" fontId="3" fillId="0" borderId="3" xfId="0" applyNumberFormat="1" applyFont="1" applyBorder="1" applyAlignment="1">
      <alignment horizontal="center" vertical="center"/>
    </xf>
    <xf numFmtId="0" fontId="3" fillId="0" borderId="1" xfId="2" applyBorder="1"/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2" xfId="2" applyBorder="1"/>
    <xf numFmtId="0" fontId="3" fillId="0" borderId="3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6" xfId="2" applyBorder="1"/>
    <xf numFmtId="0" fontId="3" fillId="0" borderId="7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164" fontId="3" fillId="0" borderId="3" xfId="2" applyNumberFormat="1" applyBorder="1" applyAlignment="1">
      <alignment horizontal="center"/>
    </xf>
    <xf numFmtId="164" fontId="3" fillId="0" borderId="3" xfId="2" applyNumberFormat="1" applyBorder="1" applyAlignment="1">
      <alignment horizontal="center" vertical="center"/>
    </xf>
    <xf numFmtId="164" fontId="3" fillId="0" borderId="11" xfId="2" applyNumberFormat="1" applyBorder="1" applyAlignment="1">
      <alignment horizontal="center" vertical="center"/>
    </xf>
    <xf numFmtId="164" fontId="3" fillId="0" borderId="7" xfId="2" applyNumberFormat="1" applyBorder="1" applyAlignment="1">
      <alignment horizontal="center" vertical="center"/>
    </xf>
    <xf numFmtId="164" fontId="3" fillId="0" borderId="8" xfId="2" applyNumberFormat="1" applyBorder="1" applyAlignment="1">
      <alignment horizontal="center" vertical="center"/>
    </xf>
    <xf numFmtId="10" fontId="0" fillId="0" borderId="3" xfId="3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11" xfId="1" applyNumberFormat="1" applyFont="1" applyBorder="1" applyAlignment="1">
      <alignment horizontal="center" vertical="center"/>
    </xf>
    <xf numFmtId="165" fontId="3" fillId="0" borderId="3" xfId="2" applyNumberFormat="1" applyBorder="1" applyAlignment="1">
      <alignment horizontal="center"/>
    </xf>
    <xf numFmtId="165" fontId="3" fillId="0" borderId="3" xfId="2" applyNumberFormat="1" applyBorder="1" applyAlignment="1">
      <alignment horizontal="center" vertical="center"/>
    </xf>
    <xf numFmtId="165" fontId="3" fillId="0" borderId="7" xfId="2" applyNumberFormat="1" applyBorder="1" applyAlignment="1">
      <alignment horizontal="center" vertical="center"/>
    </xf>
    <xf numFmtId="0" fontId="3" fillId="0" borderId="4" xfId="2" applyBorder="1"/>
    <xf numFmtId="165" fontId="3" fillId="0" borderId="5" xfId="2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2" applyFont="1"/>
    <xf numFmtId="0" fontId="3" fillId="0" borderId="0" xfId="2"/>
    <xf numFmtId="0" fontId="3" fillId="2" borderId="3" xfId="2" applyFill="1" applyBorder="1" applyAlignment="1">
      <alignment horizontal="center" vertical="center"/>
    </xf>
    <xf numFmtId="0" fontId="3" fillId="0" borderId="0" xfId="2" applyAlignment="1">
      <alignment horizontal="center"/>
    </xf>
    <xf numFmtId="164" fontId="3" fillId="2" borderId="3" xfId="2" applyNumberFormat="1" applyFill="1" applyBorder="1" applyAlignment="1">
      <alignment horizontal="center"/>
    </xf>
    <xf numFmtId="0" fontId="3" fillId="2" borderId="7" xfId="2" applyFill="1" applyBorder="1" applyAlignment="1">
      <alignment horizontal="center" vertical="center"/>
    </xf>
    <xf numFmtId="10" fontId="0" fillId="2" borderId="3" xfId="3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 vertical="center"/>
    </xf>
    <xf numFmtId="165" fontId="3" fillId="2" borderId="3" xfId="2" applyNumberFormat="1" applyFill="1" applyBorder="1" applyAlignment="1">
      <alignment horizontal="center"/>
    </xf>
    <xf numFmtId="165" fontId="3" fillId="2" borderId="7" xfId="2" applyNumberFormat="1" applyFill="1" applyBorder="1" applyAlignment="1">
      <alignment horizontal="center" vertical="center"/>
    </xf>
    <xf numFmtId="165" fontId="3" fillId="0" borderId="5" xfId="2" applyNumberFormat="1" applyBorder="1" applyAlignment="1">
      <alignment horizontal="center"/>
    </xf>
    <xf numFmtId="165" fontId="3" fillId="2" borderId="5" xfId="2" applyNumberFormat="1" applyFill="1" applyBorder="1" applyAlignment="1">
      <alignment horizontal="center"/>
    </xf>
    <xf numFmtId="0" fontId="3" fillId="0" borderId="13" xfId="2" applyBorder="1"/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18" xfId="2" applyBorder="1" applyAlignment="1">
      <alignment horizontal="center"/>
    </xf>
    <xf numFmtId="0" fontId="3" fillId="0" borderId="19" xfId="2" applyBorder="1" applyAlignment="1">
      <alignment horizontal="center" vertical="center"/>
    </xf>
    <xf numFmtId="0" fontId="3" fillId="3" borderId="20" xfId="2" applyFill="1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3" fillId="3" borderId="19" xfId="2" applyFill="1" applyBorder="1" applyAlignment="1">
      <alignment horizontal="center" vertical="center"/>
    </xf>
    <xf numFmtId="0" fontId="3" fillId="0" borderId="22" xfId="2" applyBorder="1" applyAlignment="1">
      <alignment horizontal="center" vertical="center"/>
    </xf>
    <xf numFmtId="0" fontId="3" fillId="0" borderId="23" xfId="2" applyBorder="1"/>
    <xf numFmtId="166" fontId="3" fillId="0" borderId="24" xfId="2" applyNumberFormat="1" applyBorder="1" applyAlignment="1">
      <alignment horizontal="center"/>
    </xf>
    <xf numFmtId="166" fontId="3" fillId="0" borderId="25" xfId="2" applyNumberFormat="1" applyBorder="1" applyAlignment="1">
      <alignment horizontal="center"/>
    </xf>
    <xf numFmtId="166" fontId="3" fillId="0" borderId="26" xfId="2" applyNumberFormat="1" applyBorder="1" applyAlignment="1">
      <alignment horizontal="center"/>
    </xf>
    <xf numFmtId="166" fontId="3" fillId="0" borderId="24" xfId="2" applyNumberFormat="1" applyBorder="1" applyAlignment="1">
      <alignment horizontal="center" vertical="center"/>
    </xf>
    <xf numFmtId="166" fontId="3" fillId="0" borderId="25" xfId="2" applyNumberFormat="1" applyBorder="1" applyAlignment="1">
      <alignment horizontal="center" vertical="center"/>
    </xf>
    <xf numFmtId="10" fontId="3" fillId="0" borderId="27" xfId="1" applyNumberFormat="1" applyFont="1" applyBorder="1" applyAlignment="1">
      <alignment horizontal="center" vertical="center"/>
    </xf>
    <xf numFmtId="166" fontId="3" fillId="0" borderId="28" xfId="2" applyNumberFormat="1" applyBorder="1" applyAlignment="1">
      <alignment horizontal="center"/>
    </xf>
    <xf numFmtId="166" fontId="3" fillId="0" borderId="3" xfId="2" applyNumberFormat="1" applyBorder="1" applyAlignment="1">
      <alignment horizontal="center"/>
    </xf>
    <xf numFmtId="166" fontId="3" fillId="0" borderId="29" xfId="2" applyNumberFormat="1" applyBorder="1" applyAlignment="1">
      <alignment horizontal="center"/>
    </xf>
    <xf numFmtId="166" fontId="3" fillId="0" borderId="28" xfId="2" applyNumberFormat="1" applyBorder="1" applyAlignment="1">
      <alignment horizontal="center" vertical="center"/>
    </xf>
    <xf numFmtId="0" fontId="3" fillId="0" borderId="30" xfId="2" applyBorder="1" applyAlignment="1">
      <alignment horizontal="center" vertical="center"/>
    </xf>
    <xf numFmtId="164" fontId="3" fillId="0" borderId="30" xfId="2" applyNumberFormat="1" applyBorder="1" applyAlignment="1">
      <alignment horizontal="center" vertical="center"/>
    </xf>
    <xf numFmtId="10" fontId="3" fillId="0" borderId="28" xfId="1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10" fontId="3" fillId="0" borderId="29" xfId="1" applyNumberFormat="1" applyFont="1" applyBorder="1" applyAlignment="1">
      <alignment horizontal="center"/>
    </xf>
    <xf numFmtId="10" fontId="3" fillId="0" borderId="28" xfId="1" applyNumberFormat="1" applyFont="1" applyBorder="1" applyAlignment="1">
      <alignment horizontal="center" vertical="center"/>
    </xf>
    <xf numFmtId="166" fontId="3" fillId="0" borderId="3" xfId="2" applyNumberFormat="1" applyBorder="1" applyAlignment="1">
      <alignment horizontal="center" vertical="center"/>
    </xf>
    <xf numFmtId="166" fontId="3" fillId="0" borderId="29" xfId="2" applyNumberFormat="1" applyBorder="1" applyAlignment="1">
      <alignment horizontal="center" vertical="center"/>
    </xf>
    <xf numFmtId="165" fontId="3" fillId="0" borderId="30" xfId="2" applyNumberFormat="1" applyBorder="1" applyAlignment="1">
      <alignment horizontal="center" vertical="center"/>
    </xf>
    <xf numFmtId="166" fontId="3" fillId="0" borderId="30" xfId="2" applyNumberFormat="1" applyBorder="1" applyAlignment="1">
      <alignment horizontal="center" vertical="center"/>
    </xf>
    <xf numFmtId="166" fontId="3" fillId="0" borderId="7" xfId="2" applyNumberFormat="1" applyBorder="1" applyAlignment="1">
      <alignment horizontal="center" vertical="center"/>
    </xf>
    <xf numFmtId="10" fontId="3" fillId="0" borderId="8" xfId="1" applyNumberFormat="1" applyFont="1" applyBorder="1" applyAlignment="1">
      <alignment horizontal="center" vertical="center"/>
    </xf>
    <xf numFmtId="0" fontId="3" fillId="0" borderId="31" xfId="2" applyBorder="1"/>
    <xf numFmtId="166" fontId="3" fillId="0" borderId="32" xfId="2" applyNumberFormat="1" applyBorder="1" applyAlignment="1">
      <alignment horizontal="center" vertical="center"/>
    </xf>
    <xf numFmtId="166" fontId="3" fillId="0" borderId="5" xfId="2" applyNumberFormat="1" applyBorder="1" applyAlignment="1">
      <alignment horizontal="center" vertical="center"/>
    </xf>
    <xf numFmtId="166" fontId="3" fillId="0" borderId="33" xfId="2" applyNumberFormat="1" applyBorder="1" applyAlignment="1">
      <alignment horizontal="center" vertical="center"/>
    </xf>
    <xf numFmtId="10" fontId="3" fillId="0" borderId="34" xfId="1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6" fontId="0" fillId="0" borderId="0" xfId="0" applyNumberFormat="1"/>
  </cellXfs>
  <cellStyles count="4">
    <cellStyle name="Normal" xfId="0" builtinId="0"/>
    <cellStyle name="Normal 2" xfId="2" xr:uid="{E439AD91-EB67-4218-9E30-84F63F29E88F}"/>
    <cellStyle name="Percent" xfId="1" builtinId="5"/>
    <cellStyle name="Percent 2" xfId="3" xr:uid="{579E9095-E6EB-4BE8-8047-CFE6BABF725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tmtmcorg-my.sharepoint.com/Documents%20and%20Settings/DWorcester/Local%20Settings/Temporary%20Internet%20Files/Content.Outlook/VTG4OMAZ/VID%20BL3%20Verification%20Run%205%20and%206%20do%20not%20send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g\AppData\Local\Microsoft\Windows\INetCache\Content.Outlook\X7UAZO2I\BL5%20versus%206%20runs%20with%20op%20data%20Afton.xlsx" TargetMode="External"/><Relationship Id="rId1" Type="http://schemas.openxmlformats.org/officeDocument/2006/relationships/externalLinkPath" Target="file:///C:\Users\reg\AppData\Local\Microsoft\Windows\INetCache\Content.Outlook\X7UAZO2I\BL5%20versus%206%20runs%20with%20op%20data%20Af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Info"/>
      <sheetName val="Operating Targets"/>
      <sheetName val="Test Summary"/>
      <sheetName val="What if"/>
      <sheetName val="Critical Parameter Summary 1, 2"/>
      <sheetName val="CPS 3, 4"/>
      <sheetName val="CPS 5, 6"/>
      <sheetName val="General Parameters BLB1"/>
      <sheetName val="General Parameters BLB2"/>
      <sheetName val="Shutdowns-Comments"/>
      <sheetName val="BSFC data"/>
      <sheetName val="Summary s"/>
      <sheetName val="Summary Avg"/>
      <sheetName val="Summary Min"/>
      <sheetName val="Summary Max"/>
      <sheetName val="Form"/>
      <sheetName val="Schedule"/>
      <sheetName val="DATA"/>
      <sheetName val="SwRI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BLB3</v>
          </cell>
          <cell r="E1" t="str">
            <v>BLB4</v>
          </cell>
          <cell r="F1" t="str">
            <v>BLB5</v>
          </cell>
          <cell r="H1" t="str">
            <v>BLB7</v>
          </cell>
          <cell r="I1" t="str">
            <v>BLB8</v>
          </cell>
          <cell r="J1" t="str">
            <v>BLB9</v>
          </cell>
          <cell r="L1" t="str">
            <v>Aging</v>
          </cell>
          <cell r="O1" t="str">
            <v>CA3</v>
          </cell>
          <cell r="P1" t="str">
            <v>CA4</v>
          </cell>
          <cell r="Q1" t="str">
            <v>CA5</v>
          </cell>
          <cell r="S1" t="str">
            <v>CA7</v>
          </cell>
          <cell r="T1" t="str">
            <v>CA8</v>
          </cell>
          <cell r="U1" t="str">
            <v>CA9</v>
          </cell>
          <cell r="V1" t="str">
            <v>84 hr Aging</v>
          </cell>
          <cell r="W1" t="str">
            <v>CA32</v>
          </cell>
          <cell r="X1" t="str">
            <v>CA42</v>
          </cell>
          <cell r="Y1" t="str">
            <v>CA52</v>
          </cell>
          <cell r="Z1" t="str">
            <v>CA72</v>
          </cell>
          <cell r="AA1" t="str">
            <v>CA82</v>
          </cell>
          <cell r="AB1" t="str">
            <v>CA92</v>
          </cell>
          <cell r="AC1" t="str">
            <v>BLA3</v>
          </cell>
          <cell r="AD1" t="str">
            <v>BLA4</v>
          </cell>
          <cell r="AE1" t="str">
            <v>BLA5</v>
          </cell>
          <cell r="AG1" t="str">
            <v>BLA7</v>
          </cell>
          <cell r="AH1" t="str">
            <v>BLA8</v>
          </cell>
          <cell r="AI1" t="str">
            <v>BLA9</v>
          </cell>
          <cell r="AJ1" t="str">
            <v>BLB23</v>
          </cell>
          <cell r="AK1" t="str">
            <v>BLB24</v>
          </cell>
          <cell r="AL1" t="str">
            <v>BLB25</v>
          </cell>
          <cell r="AM1" t="str">
            <v>BLB27</v>
          </cell>
          <cell r="AN1" t="str">
            <v>BLB28</v>
          </cell>
          <cell r="AO1" t="str">
            <v>BLB29</v>
          </cell>
        </row>
        <row r="2">
          <cell r="A2" t="str">
            <v>BSFC</v>
          </cell>
          <cell r="D2">
            <v>1.2649110640672122E-4</v>
          </cell>
          <cell r="E2">
            <v>6.3245553203378175E-5</v>
          </cell>
          <cell r="F2">
            <v>1.2247448713917261E-4</v>
          </cell>
          <cell r="H2">
            <v>1.3934369977385648E-3</v>
          </cell>
          <cell r="I2">
            <v>2.5704085278414317E-3</v>
          </cell>
          <cell r="J2">
            <v>6.0138728508896577E-4</v>
          </cell>
          <cell r="L2" t="e">
            <v>#DIV/0!</v>
          </cell>
          <cell r="O2" t="e">
            <v>#DIV/0!</v>
          </cell>
          <cell r="P2" t="e">
            <v>#DIV/0!</v>
          </cell>
          <cell r="Q2" t="e">
            <v>#DIV/0!</v>
          </cell>
          <cell r="S2" t="e">
            <v>#DIV/0!</v>
          </cell>
          <cell r="T2" t="e">
            <v>#DIV/0!</v>
          </cell>
          <cell r="U2" t="e">
            <v>#DIV/0!</v>
          </cell>
          <cell r="V2" t="e">
            <v>#DIV/0!</v>
          </cell>
          <cell r="W2" t="e">
            <v>#DIV/0!</v>
          </cell>
          <cell r="X2" t="e">
            <v>#DIV/0!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 t="e">
            <v>#DIV/0!</v>
          </cell>
          <cell r="AD2" t="e">
            <v>#DIV/0!</v>
          </cell>
          <cell r="AE2" t="e">
            <v>#DIV/0!</v>
          </cell>
          <cell r="AG2" t="e">
            <v>#DIV/0!</v>
          </cell>
          <cell r="AH2" t="e">
            <v>#DIV/0!</v>
          </cell>
          <cell r="AI2" t="e">
            <v>#DIV/0!</v>
          </cell>
          <cell r="AJ2">
            <v>5.1639777949426542E-5</v>
          </cell>
          <cell r="AK2">
            <v>5.4772255750510583E-5</v>
          </cell>
          <cell r="AL2">
            <v>1.264911064067476E-4</v>
          </cell>
          <cell r="AM2">
            <v>9.6419223532791633E-4</v>
          </cell>
          <cell r="AN2">
            <v>2.1789905919943741E-3</v>
          </cell>
          <cell r="AO2">
            <v>4.4721359549996582E-4</v>
          </cell>
        </row>
      </sheetData>
      <sheetData sheetId="12">
        <row r="1">
          <cell r="D1" t="str">
            <v>BLB3</v>
          </cell>
          <cell r="E1" t="str">
            <v>BLB4</v>
          </cell>
          <cell r="F1" t="str">
            <v>BLB5</v>
          </cell>
          <cell r="H1" t="str">
            <v>BLB7</v>
          </cell>
          <cell r="I1" t="str">
            <v>BLB8</v>
          </cell>
          <cell r="J1" t="str">
            <v>BLB9</v>
          </cell>
          <cell r="L1" t="str">
            <v>Aging</v>
          </cell>
          <cell r="O1" t="str">
            <v>CA3</v>
          </cell>
          <cell r="P1" t="str">
            <v>CA4</v>
          </cell>
          <cell r="Q1" t="str">
            <v>CA5</v>
          </cell>
          <cell r="S1" t="str">
            <v>CA7</v>
          </cell>
          <cell r="T1" t="str">
            <v>CA8</v>
          </cell>
          <cell r="U1" t="str">
            <v>CA9</v>
          </cell>
          <cell r="V1" t="str">
            <v>84 hr Aging</v>
          </cell>
          <cell r="W1" t="str">
            <v>CA32</v>
          </cell>
          <cell r="X1" t="str">
            <v>CA42</v>
          </cell>
          <cell r="Y1" t="str">
            <v>CA52</v>
          </cell>
          <cell r="Z1" t="str">
            <v>CA72</v>
          </cell>
          <cell r="AA1" t="str">
            <v>CA82</v>
          </cell>
          <cell r="AB1" t="str">
            <v>CA92</v>
          </cell>
          <cell r="AC1" t="str">
            <v>BLA3</v>
          </cell>
          <cell r="AD1" t="str">
            <v>BLA4</v>
          </cell>
          <cell r="AE1" t="str">
            <v>BLA5</v>
          </cell>
          <cell r="AG1" t="str">
            <v>BLA7</v>
          </cell>
          <cell r="AH1" t="str">
            <v>BLA8</v>
          </cell>
          <cell r="AI1" t="str">
            <v>BLA9</v>
          </cell>
          <cell r="AJ1" t="str">
            <v>BLB23</v>
          </cell>
          <cell r="AK1" t="str">
            <v>BLB24</v>
          </cell>
          <cell r="AL1" t="str">
            <v>BLB25</v>
          </cell>
          <cell r="AM1" t="str">
            <v>BLB27</v>
          </cell>
          <cell r="AN1" t="str">
            <v>BLB28</v>
          </cell>
          <cell r="AO1" t="str">
            <v>BLB29</v>
          </cell>
        </row>
        <row r="2">
          <cell r="A2" t="str">
            <v>Samples</v>
          </cell>
          <cell r="D2">
            <v>6</v>
          </cell>
          <cell r="E2">
            <v>6</v>
          </cell>
          <cell r="F2">
            <v>6</v>
          </cell>
          <cell r="H2">
            <v>6</v>
          </cell>
          <cell r="I2">
            <v>6</v>
          </cell>
          <cell r="J2">
            <v>6</v>
          </cell>
          <cell r="L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G2">
            <v>0</v>
          </cell>
          <cell r="AH2">
            <v>0</v>
          </cell>
          <cell r="AI2">
            <v>0</v>
          </cell>
          <cell r="AJ2">
            <v>6</v>
          </cell>
          <cell r="AK2">
            <v>6</v>
          </cell>
          <cell r="AL2">
            <v>6</v>
          </cell>
          <cell r="AM2">
            <v>6</v>
          </cell>
          <cell r="AN2">
            <v>6</v>
          </cell>
          <cell r="AO2">
            <v>6</v>
          </cell>
        </row>
        <row r="3">
          <cell r="A3" t="str">
            <v>SPEED</v>
          </cell>
          <cell r="D3">
            <v>1999.5</v>
          </cell>
          <cell r="E3">
            <v>2000.5</v>
          </cell>
          <cell r="F3">
            <v>1498.6666666666667</v>
          </cell>
          <cell r="H3">
            <v>694.5</v>
          </cell>
          <cell r="I3">
            <v>693.5</v>
          </cell>
          <cell r="J3">
            <v>694.33333333333337</v>
          </cell>
          <cell r="L3" t="e">
            <v>#DIV/0!</v>
          </cell>
          <cell r="O3" t="e">
            <v>#DIV/0!</v>
          </cell>
          <cell r="P3" t="e">
            <v>#DIV/0!</v>
          </cell>
          <cell r="Q3" t="e">
            <v>#DIV/0!</v>
          </cell>
          <cell r="S3" t="e">
            <v>#DIV/0!</v>
          </cell>
          <cell r="T3" t="e">
            <v>#DIV/0!</v>
          </cell>
          <cell r="U3" t="e">
            <v>#DIV/0!</v>
          </cell>
          <cell r="V3" t="e">
            <v>#DIV/0!</v>
          </cell>
          <cell r="W3" t="e">
            <v>#DIV/0!</v>
          </cell>
          <cell r="X3" t="e">
            <v>#DIV/0!</v>
          </cell>
          <cell r="Y3" t="e">
            <v>#DIV/0!</v>
          </cell>
          <cell r="Z3" t="e">
            <v>#DIV/0!</v>
          </cell>
          <cell r="AA3" t="e">
            <v>#DIV/0!</v>
          </cell>
          <cell r="AB3" t="e">
            <v>#DIV/0!</v>
          </cell>
          <cell r="AC3" t="e">
            <v>#DIV/0!</v>
          </cell>
          <cell r="AD3" t="e">
            <v>#DIV/0!</v>
          </cell>
          <cell r="AE3" t="e">
            <v>#DIV/0!</v>
          </cell>
          <cell r="AG3" t="e">
            <v>#DIV/0!</v>
          </cell>
          <cell r="AH3" t="e">
            <v>#DIV/0!</v>
          </cell>
          <cell r="AI3" t="e">
            <v>#DIV/0!</v>
          </cell>
          <cell r="AJ3">
            <v>2000.8333333333333</v>
          </cell>
          <cell r="AK3">
            <v>2000.8333333333333</v>
          </cell>
          <cell r="AL3">
            <v>1498.8333333333333</v>
          </cell>
          <cell r="AM3">
            <v>701.33333333333337</v>
          </cell>
          <cell r="AN3">
            <v>694.83333333333337</v>
          </cell>
          <cell r="AO3">
            <v>694.33333333333337</v>
          </cell>
        </row>
        <row r="4">
          <cell r="A4" t="str">
            <v>HUM</v>
          </cell>
          <cell r="D4">
            <v>11.37</v>
          </cell>
          <cell r="E4">
            <v>11.36</v>
          </cell>
          <cell r="F4">
            <v>11.385</v>
          </cell>
          <cell r="H4">
            <v>11.356666666666667</v>
          </cell>
          <cell r="I4">
            <v>11.348333333333334</v>
          </cell>
          <cell r="J4">
            <v>11.37</v>
          </cell>
          <cell r="L4" t="e">
            <v>#DIV/0!</v>
          </cell>
          <cell r="O4" t="e">
            <v>#DIV/0!</v>
          </cell>
          <cell r="P4" t="e">
            <v>#DIV/0!</v>
          </cell>
          <cell r="Q4" t="e">
            <v>#DIV/0!</v>
          </cell>
          <cell r="S4" t="e">
            <v>#DIV/0!</v>
          </cell>
          <cell r="T4" t="e">
            <v>#DIV/0!</v>
          </cell>
          <cell r="U4" t="e">
            <v>#DIV/0!</v>
          </cell>
          <cell r="V4" t="e">
            <v>#DIV/0!</v>
          </cell>
          <cell r="W4" t="e">
            <v>#DIV/0!</v>
          </cell>
          <cell r="X4" t="e">
            <v>#DIV/0!</v>
          </cell>
          <cell r="Y4" t="e">
            <v>#DIV/0!</v>
          </cell>
          <cell r="Z4" t="e">
            <v>#DIV/0!</v>
          </cell>
          <cell r="AA4" t="e">
            <v>#DIV/0!</v>
          </cell>
          <cell r="AB4" t="e">
            <v>#DIV/0!</v>
          </cell>
          <cell r="AC4" t="e">
            <v>#DIV/0!</v>
          </cell>
          <cell r="AD4" t="e">
            <v>#DIV/0!</v>
          </cell>
          <cell r="AE4" t="e">
            <v>#DIV/0!</v>
          </cell>
          <cell r="AG4" t="e">
            <v>#DIV/0!</v>
          </cell>
          <cell r="AH4" t="e">
            <v>#DIV/0!</v>
          </cell>
          <cell r="AI4" t="e">
            <v>#DIV/0!</v>
          </cell>
          <cell r="AJ4">
            <v>11.391666666666666</v>
          </cell>
          <cell r="AK4">
            <v>11.351666666666665</v>
          </cell>
          <cell r="AL4">
            <v>11.375</v>
          </cell>
          <cell r="AM4">
            <v>11.366666666666667</v>
          </cell>
          <cell r="AN4">
            <v>11.353333333333333</v>
          </cell>
          <cell r="AO4">
            <v>11.383333333333333</v>
          </cell>
        </row>
        <row r="5">
          <cell r="A5" t="str">
            <v>TAAMB</v>
          </cell>
          <cell r="D5">
            <v>27.233333333333334</v>
          </cell>
          <cell r="E5">
            <v>26.966666666666669</v>
          </cell>
          <cell r="F5">
            <v>26.466666666666669</v>
          </cell>
          <cell r="H5">
            <v>26.533333333333331</v>
          </cell>
          <cell r="I5">
            <v>25.950000000000003</v>
          </cell>
          <cell r="J5">
            <v>25.900000000000002</v>
          </cell>
          <cell r="L5" t="e">
            <v>#DIV/0!</v>
          </cell>
          <cell r="O5" t="e">
            <v>#DIV/0!</v>
          </cell>
          <cell r="P5" t="e">
            <v>#DIV/0!</v>
          </cell>
          <cell r="Q5" t="e">
            <v>#DIV/0!</v>
          </cell>
          <cell r="S5" t="e">
            <v>#DIV/0!</v>
          </cell>
          <cell r="T5" t="e">
            <v>#DIV/0!</v>
          </cell>
          <cell r="U5" t="e">
            <v>#DIV/0!</v>
          </cell>
          <cell r="V5" t="e">
            <v>#DIV/0!</v>
          </cell>
          <cell r="W5" t="e">
            <v>#DIV/0!</v>
          </cell>
          <cell r="X5" t="e">
            <v>#DIV/0!</v>
          </cell>
          <cell r="Y5" t="e">
            <v>#DIV/0!</v>
          </cell>
          <cell r="Z5" t="e">
            <v>#DIV/0!</v>
          </cell>
          <cell r="AA5" t="e">
            <v>#DIV/0!</v>
          </cell>
          <cell r="AB5" t="e">
            <v>#DIV/0!</v>
          </cell>
          <cell r="AC5" t="e">
            <v>#DIV/0!</v>
          </cell>
          <cell r="AD5" t="e">
            <v>#DIV/0!</v>
          </cell>
          <cell r="AE5" t="e">
            <v>#DIV/0!</v>
          </cell>
          <cell r="AG5" t="e">
            <v>#DIV/0!</v>
          </cell>
          <cell r="AH5" t="e">
            <v>#DIV/0!</v>
          </cell>
          <cell r="AI5" t="e">
            <v>#DIV/0!</v>
          </cell>
          <cell r="AJ5">
            <v>25.566666666666666</v>
          </cell>
          <cell r="AK5">
            <v>25.75</v>
          </cell>
          <cell r="AL5">
            <v>25.849999999999998</v>
          </cell>
          <cell r="AM5">
            <v>26.183333333333334</v>
          </cell>
          <cell r="AN5">
            <v>26.666666666666668</v>
          </cell>
          <cell r="AO5">
            <v>26.966666666666665</v>
          </cell>
        </row>
        <row r="6">
          <cell r="A6" t="str">
            <v>PEOIL</v>
          </cell>
          <cell r="D6">
            <v>187.63333333333333</v>
          </cell>
          <cell r="E6">
            <v>263.23333333333335</v>
          </cell>
          <cell r="F6">
            <v>176.04999999999998</v>
          </cell>
          <cell r="H6">
            <v>104.56666666666666</v>
          </cell>
          <cell r="I6">
            <v>335.95</v>
          </cell>
          <cell r="J6">
            <v>102.53333333333335</v>
          </cell>
          <cell r="L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  <cell r="AA6" t="e">
            <v>#DIV/0!</v>
          </cell>
          <cell r="AB6" t="e">
            <v>#DIV/0!</v>
          </cell>
          <cell r="AC6" t="e">
            <v>#DIV/0!</v>
          </cell>
          <cell r="AD6" t="e">
            <v>#DIV/0!</v>
          </cell>
          <cell r="AE6" t="e">
            <v>#DIV/0!</v>
          </cell>
          <cell r="AG6" t="e">
            <v>#DIV/0!</v>
          </cell>
          <cell r="AH6" t="e">
            <v>#DIV/0!</v>
          </cell>
          <cell r="AI6" t="e">
            <v>#DIV/0!</v>
          </cell>
          <cell r="AJ6">
            <v>188.45000000000002</v>
          </cell>
          <cell r="AK6">
            <v>262.83333333333331</v>
          </cell>
          <cell r="AL6">
            <v>175.4</v>
          </cell>
          <cell r="AM6">
            <v>105.48333333333333</v>
          </cell>
          <cell r="AN6">
            <v>339.59999999999997</v>
          </cell>
          <cell r="AO6">
            <v>103.16666666666667</v>
          </cell>
        </row>
        <row r="7">
          <cell r="A7" t="str">
            <v>PFUEL-MM</v>
          </cell>
          <cell r="D7">
            <v>105.43333333333332</v>
          </cell>
          <cell r="E7">
            <v>105.41666666666664</v>
          </cell>
          <cell r="F7">
            <v>106.14999999999999</v>
          </cell>
          <cell r="H7">
            <v>107.69999999999999</v>
          </cell>
          <cell r="I7">
            <v>108.05000000000001</v>
          </cell>
          <cell r="J7">
            <v>108.43333333333334</v>
          </cell>
          <cell r="L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  <cell r="W7" t="e">
            <v>#DIV/0!</v>
          </cell>
          <cell r="X7" t="e">
            <v>#DIV/0!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 t="e">
            <v>#DIV/0!</v>
          </cell>
          <cell r="AD7" t="e">
            <v>#DIV/0!</v>
          </cell>
          <cell r="AE7" t="e">
            <v>#DIV/0!</v>
          </cell>
          <cell r="AG7" t="e">
            <v>#DIV/0!</v>
          </cell>
          <cell r="AH7" t="e">
            <v>#DIV/0!</v>
          </cell>
          <cell r="AI7" t="e">
            <v>#DIV/0!</v>
          </cell>
          <cell r="AJ7">
            <v>108.43333333333334</v>
          </cell>
          <cell r="AK7">
            <v>110.23333333333333</v>
          </cell>
          <cell r="AL7">
            <v>110.28333333333332</v>
          </cell>
          <cell r="AM7">
            <v>111.53333333333335</v>
          </cell>
          <cell r="AN7">
            <v>110.81666666666666</v>
          </cell>
          <cell r="AO7">
            <v>111.11666666666667</v>
          </cell>
        </row>
        <row r="8">
          <cell r="A8" t="str">
            <v>PFUEL</v>
          </cell>
          <cell r="D8">
            <v>404.16666666666669</v>
          </cell>
          <cell r="E8">
            <v>404.9666666666667</v>
          </cell>
          <cell r="F8">
            <v>405.33333333333331</v>
          </cell>
          <cell r="H8">
            <v>405.91666666666669</v>
          </cell>
          <cell r="I8">
            <v>406.34999999999997</v>
          </cell>
          <cell r="J8">
            <v>405.64999999999992</v>
          </cell>
          <cell r="L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 t="e">
            <v>#DIV/0!</v>
          </cell>
          <cell r="AD8" t="e">
            <v>#DIV/0!</v>
          </cell>
          <cell r="AE8" t="e">
            <v>#DIV/0!</v>
          </cell>
          <cell r="AG8" t="e">
            <v>#DIV/0!</v>
          </cell>
          <cell r="AH8" t="e">
            <v>#DIV/0!</v>
          </cell>
          <cell r="AI8" t="e">
            <v>#DIV/0!</v>
          </cell>
          <cell r="AJ8">
            <v>405.18333333333334</v>
          </cell>
          <cell r="AK8">
            <v>405.29999999999995</v>
          </cell>
          <cell r="AL8">
            <v>405.38333333333327</v>
          </cell>
          <cell r="AM8">
            <v>405.7166666666667</v>
          </cell>
          <cell r="AN8">
            <v>406.34999999999997</v>
          </cell>
          <cell r="AO8">
            <v>405.61666666666673</v>
          </cell>
        </row>
        <row r="9">
          <cell r="A9" t="str">
            <v>PMAP</v>
          </cell>
          <cell r="D9">
            <v>58.241666666666674</v>
          </cell>
          <cell r="E9">
            <v>57.895000000000003</v>
          </cell>
          <cell r="F9">
            <v>59.706666666666671</v>
          </cell>
          <cell r="H9">
            <v>35.520000000000003</v>
          </cell>
          <cell r="I9">
            <v>36.79</v>
          </cell>
          <cell r="J9">
            <v>41.206666666666671</v>
          </cell>
          <cell r="L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  <cell r="V9" t="e">
            <v>#DIV/0!</v>
          </cell>
          <cell r="W9" t="e">
            <v>#DIV/0!</v>
          </cell>
          <cell r="X9" t="e">
            <v>#DIV/0!</v>
          </cell>
          <cell r="Y9" t="e">
            <v>#DIV/0!</v>
          </cell>
          <cell r="Z9" t="e">
            <v>#DIV/0!</v>
          </cell>
          <cell r="AA9" t="e">
            <v>#DIV/0!</v>
          </cell>
          <cell r="AB9" t="e">
            <v>#DIV/0!</v>
          </cell>
          <cell r="AC9" t="e">
            <v>#DIV/0!</v>
          </cell>
          <cell r="AD9" t="e">
            <v>#DIV/0!</v>
          </cell>
          <cell r="AE9" t="e">
            <v>#DIV/0!</v>
          </cell>
          <cell r="AG9" t="e">
            <v>#DIV/0!</v>
          </cell>
          <cell r="AH9" t="e">
            <v>#DIV/0!</v>
          </cell>
          <cell r="AI9" t="e">
            <v>#DIV/0!</v>
          </cell>
          <cell r="AJ9">
            <v>58.441666666666663</v>
          </cell>
          <cell r="AK9">
            <v>57.903333333333336</v>
          </cell>
          <cell r="AL9">
            <v>59.809999999999981</v>
          </cell>
          <cell r="AM9">
            <v>35.418333333333329</v>
          </cell>
          <cell r="AN9">
            <v>36.598333333333336</v>
          </cell>
          <cell r="AO9">
            <v>41.19166666666667</v>
          </cell>
        </row>
        <row r="10">
          <cell r="A10" t="str">
            <v>PEBP</v>
          </cell>
          <cell r="D10">
            <v>104.985</v>
          </cell>
          <cell r="E10">
            <v>104.99666666666667</v>
          </cell>
          <cell r="F10">
            <v>104.97166666666668</v>
          </cell>
          <cell r="H10">
            <v>104.00666666666666</v>
          </cell>
          <cell r="I10">
            <v>103.98833333333333</v>
          </cell>
          <cell r="J10">
            <v>104.01166666666667</v>
          </cell>
          <cell r="L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 t="e">
            <v>#DIV/0!</v>
          </cell>
          <cell r="AD10" t="e">
            <v>#DIV/0!</v>
          </cell>
          <cell r="AE10" t="e">
            <v>#DIV/0!</v>
          </cell>
          <cell r="AG10" t="e">
            <v>#DIV/0!</v>
          </cell>
          <cell r="AH10" t="e">
            <v>#DIV/0!</v>
          </cell>
          <cell r="AI10" t="e">
            <v>#DIV/0!</v>
          </cell>
          <cell r="AJ10">
            <v>105.00666666666667</v>
          </cell>
          <cell r="AK10">
            <v>105.00166666666667</v>
          </cell>
          <cell r="AL10">
            <v>104.99499999999999</v>
          </cell>
          <cell r="AM10">
            <v>104.03666666666668</v>
          </cell>
          <cell r="AN10">
            <v>103.99833333333333</v>
          </cell>
          <cell r="AO10">
            <v>104.03166666666668</v>
          </cell>
        </row>
        <row r="11">
          <cell r="A11" t="str">
            <v>TINT</v>
          </cell>
          <cell r="D11">
            <v>29</v>
          </cell>
          <cell r="E11">
            <v>29</v>
          </cell>
          <cell r="F11">
            <v>29</v>
          </cell>
          <cell r="H11">
            <v>29.016666666666666</v>
          </cell>
          <cell r="I11">
            <v>29</v>
          </cell>
          <cell r="J11">
            <v>29</v>
          </cell>
          <cell r="L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 t="e">
            <v>#DIV/0!</v>
          </cell>
          <cell r="AD11" t="e">
            <v>#DIV/0!</v>
          </cell>
          <cell r="AE11" t="e">
            <v>#DIV/0!</v>
          </cell>
          <cell r="AG11" t="e">
            <v>#DIV/0!</v>
          </cell>
          <cell r="AH11" t="e">
            <v>#DIV/0!</v>
          </cell>
          <cell r="AI11" t="e">
            <v>#DIV/0!</v>
          </cell>
          <cell r="AJ11">
            <v>29</v>
          </cell>
          <cell r="AK11">
            <v>29</v>
          </cell>
          <cell r="AL11">
            <v>29</v>
          </cell>
          <cell r="AM11">
            <v>29</v>
          </cell>
          <cell r="AN11">
            <v>29</v>
          </cell>
          <cell r="AO11">
            <v>29.95</v>
          </cell>
        </row>
        <row r="12">
          <cell r="A12" t="str">
            <v>TCOOL_IN</v>
          </cell>
          <cell r="D12">
            <v>109</v>
          </cell>
          <cell r="E12">
            <v>65.016666666666666</v>
          </cell>
          <cell r="F12">
            <v>108.93333333333334</v>
          </cell>
          <cell r="H12">
            <v>108.95</v>
          </cell>
          <cell r="I12">
            <v>35</v>
          </cell>
          <cell r="J12">
            <v>108.98333333333335</v>
          </cell>
          <cell r="L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  <cell r="AA12" t="e">
            <v>#DIV/0!</v>
          </cell>
          <cell r="AB12" t="e">
            <v>#DIV/0!</v>
          </cell>
          <cell r="AC12" t="e">
            <v>#DIV/0!</v>
          </cell>
          <cell r="AD12" t="e">
            <v>#DIV/0!</v>
          </cell>
          <cell r="AE12" t="e">
            <v>#DIV/0!</v>
          </cell>
          <cell r="AG12" t="e">
            <v>#DIV/0!</v>
          </cell>
          <cell r="AH12" t="e">
            <v>#DIV/0!</v>
          </cell>
          <cell r="AI12" t="e">
            <v>#DIV/0!</v>
          </cell>
          <cell r="AJ12">
            <v>109.03333333333332</v>
          </cell>
          <cell r="AK12">
            <v>64.966666666666654</v>
          </cell>
          <cell r="AL12">
            <v>108.96666666666665</v>
          </cell>
          <cell r="AM12">
            <v>108.96666666666665</v>
          </cell>
          <cell r="AN12">
            <v>35</v>
          </cell>
          <cell r="AO12">
            <v>109.05000000000001</v>
          </cell>
        </row>
        <row r="13">
          <cell r="A13" t="str">
            <v>TCOOL_OUT</v>
          </cell>
          <cell r="D13">
            <v>113.61666666666666</v>
          </cell>
          <cell r="E13">
            <v>69.816666666666677</v>
          </cell>
          <cell r="F13">
            <v>113.03333333333335</v>
          </cell>
          <cell r="H13">
            <v>110.56666666666666</v>
          </cell>
          <cell r="I13">
            <v>36.85</v>
          </cell>
          <cell r="J13">
            <v>110.78333333333332</v>
          </cell>
          <cell r="L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  <cell r="AA13" t="e">
            <v>#DIV/0!</v>
          </cell>
          <cell r="AB13" t="e">
            <v>#DIV/0!</v>
          </cell>
          <cell r="AC13" t="e">
            <v>#DIV/0!</v>
          </cell>
          <cell r="AD13" t="e">
            <v>#DIV/0!</v>
          </cell>
          <cell r="AE13" t="e">
            <v>#DIV/0!</v>
          </cell>
          <cell r="AG13" t="e">
            <v>#DIV/0!</v>
          </cell>
          <cell r="AH13" t="e">
            <v>#DIV/0!</v>
          </cell>
          <cell r="AI13" t="e">
            <v>#DIV/0!</v>
          </cell>
          <cell r="AJ13">
            <v>113.66666666666669</v>
          </cell>
          <cell r="AK13">
            <v>69.833333333333329</v>
          </cell>
          <cell r="AL13">
            <v>113.08333333333336</v>
          </cell>
          <cell r="AM13">
            <v>110.63333333333334</v>
          </cell>
          <cell r="AN13">
            <v>36.849999999999994</v>
          </cell>
          <cell r="AO13">
            <v>110.8</v>
          </cell>
        </row>
        <row r="14">
          <cell r="A14" t="str">
            <v>TFUEL-IN</v>
          </cell>
          <cell r="D14">
            <v>22</v>
          </cell>
          <cell r="E14">
            <v>22</v>
          </cell>
          <cell r="F14">
            <v>22</v>
          </cell>
          <cell r="H14">
            <v>22</v>
          </cell>
          <cell r="I14">
            <v>22</v>
          </cell>
          <cell r="J14">
            <v>22</v>
          </cell>
          <cell r="L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 t="e">
            <v>#DIV/0!</v>
          </cell>
          <cell r="AD14" t="e">
            <v>#DIV/0!</v>
          </cell>
          <cell r="AE14" t="e">
            <v>#DIV/0!</v>
          </cell>
          <cell r="AG14" t="e">
            <v>#DIV/0!</v>
          </cell>
          <cell r="AH14" t="e">
            <v>#DIV/0!</v>
          </cell>
          <cell r="AI14" t="e">
            <v>#DIV/0!</v>
          </cell>
          <cell r="AJ14">
            <v>22</v>
          </cell>
          <cell r="AK14">
            <v>22</v>
          </cell>
          <cell r="AL14">
            <v>22</v>
          </cell>
          <cell r="AM14">
            <v>22</v>
          </cell>
          <cell r="AN14">
            <v>22</v>
          </cell>
          <cell r="AO14">
            <v>22</v>
          </cell>
        </row>
        <row r="15">
          <cell r="A15" t="str">
            <v>TOIL-SUMP</v>
          </cell>
          <cell r="D15">
            <v>112.2</v>
          </cell>
          <cell r="E15">
            <v>57.93333333333333</v>
          </cell>
          <cell r="F15">
            <v>114.46666666666665</v>
          </cell>
          <cell r="H15">
            <v>117.58333333333333</v>
          </cell>
          <cell r="I15">
            <v>32.766666666666666</v>
          </cell>
          <cell r="J15">
            <v>117.43333333333334</v>
          </cell>
          <cell r="L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 t="e">
            <v>#DIV/0!</v>
          </cell>
          <cell r="AD15" t="e">
            <v>#DIV/0!</v>
          </cell>
          <cell r="AE15" t="e">
            <v>#DIV/0!</v>
          </cell>
          <cell r="AG15" t="e">
            <v>#DIV/0!</v>
          </cell>
          <cell r="AH15" t="e">
            <v>#DIV/0!</v>
          </cell>
          <cell r="AI15" t="e">
            <v>#DIV/0!</v>
          </cell>
          <cell r="AJ15">
            <v>112.56666666666668</v>
          </cell>
          <cell r="AK15">
            <v>57.883333333333326</v>
          </cell>
          <cell r="AL15">
            <v>114.56666666666666</v>
          </cell>
          <cell r="AM15">
            <v>117.56666666666666</v>
          </cell>
          <cell r="AN15">
            <v>32.633333333333333</v>
          </cell>
          <cell r="AO15">
            <v>117.03333333333332</v>
          </cell>
        </row>
        <row r="16">
          <cell r="A16" t="str">
            <v>TEOIL</v>
          </cell>
          <cell r="D16">
            <v>114.98333333333333</v>
          </cell>
          <cell r="E16">
            <v>64.983333333333334</v>
          </cell>
          <cell r="F16">
            <v>114.96666666666665</v>
          </cell>
          <cell r="H16">
            <v>115.01666666666667</v>
          </cell>
          <cell r="I16">
            <v>35.033333333333339</v>
          </cell>
          <cell r="J16">
            <v>114.89999999999999</v>
          </cell>
          <cell r="L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  <cell r="AA16" t="e">
            <v>#DIV/0!</v>
          </cell>
          <cell r="AB16" t="e">
            <v>#DIV/0!</v>
          </cell>
          <cell r="AC16" t="e">
            <v>#DIV/0!</v>
          </cell>
          <cell r="AD16" t="e">
            <v>#DIV/0!</v>
          </cell>
          <cell r="AE16" t="e">
            <v>#DIV/0!</v>
          </cell>
          <cell r="AG16" t="e">
            <v>#DIV/0!</v>
          </cell>
          <cell r="AH16" t="e">
            <v>#DIV/0!</v>
          </cell>
          <cell r="AI16" t="e">
            <v>#DIV/0!</v>
          </cell>
          <cell r="AJ16">
            <v>114.96666666666665</v>
          </cell>
          <cell r="AK16">
            <v>64.983333333333334</v>
          </cell>
          <cell r="AL16">
            <v>114.95</v>
          </cell>
          <cell r="AM16">
            <v>115.03333333333335</v>
          </cell>
          <cell r="AN16">
            <v>35.016666666666666</v>
          </cell>
          <cell r="AO16">
            <v>115.01666666666667</v>
          </cell>
        </row>
        <row r="17">
          <cell r="A17" t="str">
            <v>TORQUE</v>
          </cell>
          <cell r="D17">
            <v>104.98500000000001</v>
          </cell>
          <cell r="E17">
            <v>105.01666666666669</v>
          </cell>
          <cell r="F17">
            <v>104.99166666666667</v>
          </cell>
          <cell r="H17">
            <v>20.008333333333336</v>
          </cell>
          <cell r="I17">
            <v>19.988333333333333</v>
          </cell>
          <cell r="J17">
            <v>39.98833333333333</v>
          </cell>
          <cell r="L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 t="e">
            <v>#DIV/0!</v>
          </cell>
          <cell r="AD17" t="e">
            <v>#DIV/0!</v>
          </cell>
          <cell r="AE17" t="e">
            <v>#DIV/0!</v>
          </cell>
          <cell r="AG17" t="e">
            <v>#DIV/0!</v>
          </cell>
          <cell r="AH17" t="e">
            <v>#DIV/0!</v>
          </cell>
          <cell r="AI17" t="e">
            <v>#DIV/0!</v>
          </cell>
          <cell r="AJ17">
            <v>105.01833333333332</v>
          </cell>
          <cell r="AK17">
            <v>105</v>
          </cell>
          <cell r="AL17">
            <v>104.99333333333334</v>
          </cell>
          <cell r="AM17">
            <v>20.056666666666668</v>
          </cell>
          <cell r="AN17">
            <v>19.995000000000001</v>
          </cell>
          <cell r="AO17">
            <v>40.00333333333333</v>
          </cell>
        </row>
        <row r="18">
          <cell r="A18" t="str">
            <v>BARO</v>
          </cell>
          <cell r="D18">
            <v>98.233333333333334</v>
          </cell>
          <cell r="E18">
            <v>98.283333333333317</v>
          </cell>
          <cell r="F18">
            <v>98.383333333333326</v>
          </cell>
          <cell r="H18">
            <v>98.399999999999991</v>
          </cell>
          <cell r="I18">
            <v>98.433333333333337</v>
          </cell>
          <cell r="J18">
            <v>98.449999999999989</v>
          </cell>
          <cell r="L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 t="e">
            <v>#DIV/0!</v>
          </cell>
          <cell r="AD18" t="e">
            <v>#DIV/0!</v>
          </cell>
          <cell r="AE18" t="e">
            <v>#DIV/0!</v>
          </cell>
          <cell r="AG18" t="e">
            <v>#DIV/0!</v>
          </cell>
          <cell r="AH18" t="e">
            <v>#DIV/0!</v>
          </cell>
          <cell r="AI18" t="e">
            <v>#DIV/0!</v>
          </cell>
          <cell r="AJ18">
            <v>98.416666666666671</v>
          </cell>
          <cell r="AK18">
            <v>98.483333333333334</v>
          </cell>
          <cell r="AL18">
            <v>98.483333333333334</v>
          </cell>
          <cell r="AM18">
            <v>98.5</v>
          </cell>
          <cell r="AN18">
            <v>98.333333333333329</v>
          </cell>
          <cell r="AO18">
            <v>98.233333333333334</v>
          </cell>
        </row>
        <row r="19">
          <cell r="A19" t="str">
            <v>PINT</v>
          </cell>
          <cell r="D19">
            <v>5.0499999999999996E-2</v>
          </cell>
          <cell r="E19">
            <v>4.9999999999999996E-2</v>
          </cell>
          <cell r="F19">
            <v>5.0833333333333335E-2</v>
          </cell>
          <cell r="H19">
            <v>4.9833333333333334E-2</v>
          </cell>
          <cell r="I19">
            <v>4.9999999999999996E-2</v>
          </cell>
          <cell r="J19">
            <v>4.9833333333333334E-2</v>
          </cell>
          <cell r="L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  <cell r="AA19" t="e">
            <v>#DIV/0!</v>
          </cell>
          <cell r="AB19" t="e">
            <v>#DIV/0!</v>
          </cell>
          <cell r="AC19" t="e">
            <v>#DIV/0!</v>
          </cell>
          <cell r="AD19" t="e">
            <v>#DIV/0!</v>
          </cell>
          <cell r="AE19" t="e">
            <v>#DIV/0!</v>
          </cell>
          <cell r="AG19" t="e">
            <v>#DIV/0!</v>
          </cell>
          <cell r="AH19" t="e">
            <v>#DIV/0!</v>
          </cell>
          <cell r="AI19" t="e">
            <v>#DIV/0!</v>
          </cell>
          <cell r="AJ19">
            <v>4.8833333333333333E-2</v>
          </cell>
          <cell r="AK19">
            <v>5.0333333333333334E-2</v>
          </cell>
          <cell r="AL19">
            <v>5.1166666666666666E-2</v>
          </cell>
          <cell r="AM19">
            <v>4.9833333333333334E-2</v>
          </cell>
          <cell r="AN19">
            <v>4.9999999999999996E-2</v>
          </cell>
          <cell r="AO19">
            <v>5.0166666666666665E-2</v>
          </cell>
        </row>
        <row r="20">
          <cell r="A20" t="str">
            <v>CCASE</v>
          </cell>
          <cell r="D20">
            <v>4.4999999999999991E-2</v>
          </cell>
          <cell r="E20">
            <v>4.9999999999999996E-2</v>
          </cell>
          <cell r="F20">
            <v>5.8333333333333327E-2</v>
          </cell>
          <cell r="H20">
            <v>0.03</v>
          </cell>
          <cell r="I20">
            <v>0.03</v>
          </cell>
          <cell r="J20">
            <v>0.04</v>
          </cell>
          <cell r="L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 t="e">
            <v>#DIV/0!</v>
          </cell>
          <cell r="AD20" t="e">
            <v>#DIV/0!</v>
          </cell>
          <cell r="AE20" t="e">
            <v>#DIV/0!</v>
          </cell>
          <cell r="AG20" t="e">
            <v>#DIV/0!</v>
          </cell>
          <cell r="AH20" t="e">
            <v>#DIV/0!</v>
          </cell>
          <cell r="AI20" t="e">
            <v>#DIV/0!</v>
          </cell>
          <cell r="AJ20">
            <v>5.6666666666666664E-2</v>
          </cell>
          <cell r="AK20">
            <v>4.9999999999999996E-2</v>
          </cell>
          <cell r="AL20">
            <v>5.1666666666666666E-2</v>
          </cell>
          <cell r="AM20">
            <v>0.02</v>
          </cell>
          <cell r="AN20">
            <v>0.02</v>
          </cell>
          <cell r="AO20">
            <v>0.03</v>
          </cell>
        </row>
        <row r="21">
          <cell r="A21" t="str">
            <v>FCOOL</v>
          </cell>
          <cell r="D21">
            <v>79.816666666666677</v>
          </cell>
          <cell r="E21">
            <v>80.125</v>
          </cell>
          <cell r="F21">
            <v>79.823333333333338</v>
          </cell>
          <cell r="H21">
            <v>80.099999999999994</v>
          </cell>
          <cell r="I21">
            <v>80.033333333333317</v>
          </cell>
          <cell r="J21">
            <v>79.891666666666666</v>
          </cell>
          <cell r="L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 t="e">
            <v>#DIV/0!</v>
          </cell>
          <cell r="AD21" t="e">
            <v>#DIV/0!</v>
          </cell>
          <cell r="AE21" t="e">
            <v>#DIV/0!</v>
          </cell>
          <cell r="AG21" t="e">
            <v>#DIV/0!</v>
          </cell>
          <cell r="AH21" t="e">
            <v>#DIV/0!</v>
          </cell>
          <cell r="AI21" t="e">
            <v>#DIV/0!</v>
          </cell>
          <cell r="AJ21">
            <v>79.889999999999986</v>
          </cell>
          <cell r="AK21">
            <v>79.866666666666674</v>
          </cell>
          <cell r="AL21">
            <v>80.045000000000002</v>
          </cell>
          <cell r="AM21">
            <v>80.02</v>
          </cell>
          <cell r="AN21">
            <v>79.976666666666659</v>
          </cell>
          <cell r="AO21">
            <v>79.935000000000002</v>
          </cell>
        </row>
        <row r="22">
          <cell r="A22" t="str">
            <v>VIGN</v>
          </cell>
          <cell r="D22">
            <v>13.799999999999999</v>
          </cell>
          <cell r="E22">
            <v>13.783333333333333</v>
          </cell>
          <cell r="F22">
            <v>13.799999999999999</v>
          </cell>
          <cell r="H22">
            <v>13.799999999999999</v>
          </cell>
          <cell r="I22">
            <v>13.799999999999999</v>
          </cell>
          <cell r="J22">
            <v>13.799999999999999</v>
          </cell>
          <cell r="L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  <cell r="AA22" t="e">
            <v>#DIV/0!</v>
          </cell>
          <cell r="AB22" t="e">
            <v>#DIV/0!</v>
          </cell>
          <cell r="AC22" t="e">
            <v>#DIV/0!</v>
          </cell>
          <cell r="AD22" t="e">
            <v>#DIV/0!</v>
          </cell>
          <cell r="AE22" t="e">
            <v>#DIV/0!</v>
          </cell>
          <cell r="AG22" t="e">
            <v>#DIV/0!</v>
          </cell>
          <cell r="AH22" t="e">
            <v>#DIV/0!</v>
          </cell>
          <cell r="AI22" t="e">
            <v>#DIV/0!</v>
          </cell>
          <cell r="AJ22">
            <v>13.799999999999999</v>
          </cell>
          <cell r="AK22">
            <v>13.799999999999999</v>
          </cell>
          <cell r="AL22">
            <v>13.799999999999999</v>
          </cell>
          <cell r="AM22">
            <v>13.799999999999999</v>
          </cell>
          <cell r="AN22">
            <v>13.799999999999999</v>
          </cell>
          <cell r="AO22">
            <v>13.799999999999999</v>
          </cell>
        </row>
        <row r="23">
          <cell r="A23" t="str">
            <v>TLOAD-CELL</v>
          </cell>
          <cell r="D23">
            <v>30.150000000000002</v>
          </cell>
          <cell r="E23">
            <v>31.033333333333331</v>
          </cell>
          <cell r="F23">
            <v>30.316666666666666</v>
          </cell>
          <cell r="H23">
            <v>28.983333333333334</v>
          </cell>
          <cell r="I23">
            <v>29.566666666666666</v>
          </cell>
          <cell r="J23">
            <v>29.016666666666666</v>
          </cell>
          <cell r="L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 t="e">
            <v>#DIV/0!</v>
          </cell>
          <cell r="AD23" t="e">
            <v>#DIV/0!</v>
          </cell>
          <cell r="AE23" t="e">
            <v>#DIV/0!</v>
          </cell>
          <cell r="AG23" t="e">
            <v>#DIV/0!</v>
          </cell>
          <cell r="AH23" t="e">
            <v>#DIV/0!</v>
          </cell>
          <cell r="AI23" t="e">
            <v>#DIV/0!</v>
          </cell>
          <cell r="AJ23">
            <v>30.583333333333332</v>
          </cell>
          <cell r="AK23">
            <v>30.833333333333332</v>
          </cell>
          <cell r="AL23">
            <v>30.333333333333339</v>
          </cell>
          <cell r="AM23">
            <v>29.016666666666666</v>
          </cell>
          <cell r="AN23">
            <v>29.033333333333331</v>
          </cell>
          <cell r="AO23">
            <v>29</v>
          </cell>
        </row>
        <row r="24">
          <cell r="A24" t="str">
            <v>TOIL-HEAT</v>
          </cell>
          <cell r="D24">
            <v>146.21666666666667</v>
          </cell>
          <cell r="E24">
            <v>58.283333333333331</v>
          </cell>
          <cell r="F24">
            <v>145.83333333333334</v>
          </cell>
          <cell r="H24">
            <v>149.16666666666666</v>
          </cell>
          <cell r="I24">
            <v>32.9</v>
          </cell>
          <cell r="J24">
            <v>150.66666666666666</v>
          </cell>
          <cell r="L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  <cell r="AA24" t="e">
            <v>#DIV/0!</v>
          </cell>
          <cell r="AB24" t="e">
            <v>#DIV/0!</v>
          </cell>
          <cell r="AC24" t="e">
            <v>#DIV/0!</v>
          </cell>
          <cell r="AD24" t="e">
            <v>#DIV/0!</v>
          </cell>
          <cell r="AE24" t="e">
            <v>#DIV/0!</v>
          </cell>
          <cell r="AG24" t="e">
            <v>#DIV/0!</v>
          </cell>
          <cell r="AH24" t="e">
            <v>#DIV/0!</v>
          </cell>
          <cell r="AI24" t="e">
            <v>#DIV/0!</v>
          </cell>
          <cell r="AJ24">
            <v>145.46666666666667</v>
          </cell>
          <cell r="AK24">
            <v>58.216666666666661</v>
          </cell>
          <cell r="AL24">
            <v>149.16666666666666</v>
          </cell>
          <cell r="AM24">
            <v>155.1</v>
          </cell>
          <cell r="AN24">
            <v>32.783333333333331</v>
          </cell>
          <cell r="AO24">
            <v>154.93333333333334</v>
          </cell>
        </row>
        <row r="25">
          <cell r="A25" t="str">
            <v>TFUEL-MM</v>
          </cell>
          <cell r="D25">
            <v>28</v>
          </cell>
          <cell r="E25">
            <v>27.866666666666671</v>
          </cell>
          <cell r="F25">
            <v>27.983333333333334</v>
          </cell>
          <cell r="H25">
            <v>27.416666666666668</v>
          </cell>
          <cell r="I25">
            <v>27.633333333333336</v>
          </cell>
          <cell r="J25">
            <v>27.649999999999995</v>
          </cell>
          <cell r="L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  <cell r="AA25" t="e">
            <v>#DIV/0!</v>
          </cell>
          <cell r="AB25" t="e">
            <v>#DIV/0!</v>
          </cell>
          <cell r="AC25" t="e">
            <v>#DIV/0!</v>
          </cell>
          <cell r="AD25" t="e">
            <v>#DIV/0!</v>
          </cell>
          <cell r="AE25" t="e">
            <v>#DIV/0!</v>
          </cell>
          <cell r="AG25" t="e">
            <v>#DIV/0!</v>
          </cell>
          <cell r="AH25" t="e">
            <v>#DIV/0!</v>
          </cell>
          <cell r="AI25" t="e">
            <v>#DIV/0!</v>
          </cell>
          <cell r="AJ25">
            <v>28</v>
          </cell>
          <cell r="AK25">
            <v>27.983333333333334</v>
          </cell>
          <cell r="AL25">
            <v>27.983333333333334</v>
          </cell>
          <cell r="AM25">
            <v>27.533333333333331</v>
          </cell>
          <cell r="AN25">
            <v>27.75</v>
          </cell>
          <cell r="AO25">
            <v>27.766666666666666</v>
          </cell>
        </row>
        <row r="26">
          <cell r="A26" t="str">
            <v>XTHROTTLE</v>
          </cell>
          <cell r="D26">
            <v>114.98333333333333</v>
          </cell>
          <cell r="E26">
            <v>64.95</v>
          </cell>
          <cell r="F26">
            <v>114.96666666666665</v>
          </cell>
          <cell r="H26">
            <v>115</v>
          </cell>
          <cell r="I26">
            <v>35.050000000000004</v>
          </cell>
          <cell r="J26">
            <v>114.91666666666667</v>
          </cell>
          <cell r="L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  <cell r="AA26" t="e">
            <v>#DIV/0!</v>
          </cell>
          <cell r="AB26" t="e">
            <v>#DIV/0!</v>
          </cell>
          <cell r="AC26" t="e">
            <v>#DIV/0!</v>
          </cell>
          <cell r="AD26" t="e">
            <v>#DIV/0!</v>
          </cell>
          <cell r="AE26" t="e">
            <v>#DIV/0!</v>
          </cell>
          <cell r="AG26" t="e">
            <v>#DIV/0!</v>
          </cell>
          <cell r="AH26" t="e">
            <v>#DIV/0!</v>
          </cell>
          <cell r="AI26" t="e">
            <v>#DIV/0!</v>
          </cell>
          <cell r="AJ26">
            <v>114.98333333333333</v>
          </cell>
          <cell r="AK26">
            <v>65</v>
          </cell>
          <cell r="AL26">
            <v>114.95</v>
          </cell>
          <cell r="AM26">
            <v>115.03333333333335</v>
          </cell>
          <cell r="AN26">
            <v>35.016666666666666</v>
          </cell>
          <cell r="AO26">
            <v>115</v>
          </cell>
        </row>
        <row r="27">
          <cell r="A27" t="str">
            <v>XDYNO</v>
          </cell>
          <cell r="D27">
            <v>1999.8666666666668</v>
          </cell>
          <cell r="E27">
            <v>2001.2833333333335</v>
          </cell>
          <cell r="F27">
            <v>1497.5833333333333</v>
          </cell>
          <cell r="H27">
            <v>694.18333333333339</v>
          </cell>
          <cell r="I27">
            <v>693.18333333333339</v>
          </cell>
          <cell r="J27">
            <v>695.01666666666677</v>
          </cell>
          <cell r="L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 t="e">
            <v>#DIV/0!</v>
          </cell>
          <cell r="AD27" t="e">
            <v>#DIV/0!</v>
          </cell>
          <cell r="AE27" t="e">
            <v>#DIV/0!</v>
          </cell>
          <cell r="AG27" t="e">
            <v>#DIV/0!</v>
          </cell>
          <cell r="AH27" t="e">
            <v>#DIV/0!</v>
          </cell>
          <cell r="AI27" t="e">
            <v>#DIV/0!</v>
          </cell>
          <cell r="AJ27">
            <v>2001.7666666666664</v>
          </cell>
          <cell r="AK27">
            <v>2000.1333333333332</v>
          </cell>
          <cell r="AL27">
            <v>1497.2333333333333</v>
          </cell>
          <cell r="AM27">
            <v>697.16666666666663</v>
          </cell>
          <cell r="AN27">
            <v>695.19999999999993</v>
          </cell>
          <cell r="AO27">
            <v>694.16666666666652</v>
          </cell>
        </row>
        <row r="28">
          <cell r="A28" t="str">
            <v>XTINT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  <cell r="AA28" t="e">
            <v>#DIV/0!</v>
          </cell>
          <cell r="AB28" t="e">
            <v>#DIV/0!</v>
          </cell>
          <cell r="AC28" t="e">
            <v>#DIV/0!</v>
          </cell>
          <cell r="AD28" t="e">
            <v>#DIV/0!</v>
          </cell>
          <cell r="AE28" t="e">
            <v>#DIV/0!</v>
          </cell>
          <cell r="AG28" t="e">
            <v>#DIV/0!</v>
          </cell>
          <cell r="AH28" t="e">
            <v>#DIV/0!</v>
          </cell>
          <cell r="AI28" t="e">
            <v>#DIV/0!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XTFUEL-IN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L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  <cell r="AA29" t="e">
            <v>#DIV/0!</v>
          </cell>
          <cell r="AB29" t="e">
            <v>#DIV/0!</v>
          </cell>
          <cell r="AC29" t="e">
            <v>#DIV/0!</v>
          </cell>
          <cell r="AD29" t="e">
            <v>#DIV/0!</v>
          </cell>
          <cell r="AE29" t="e">
            <v>#DIV/0!</v>
          </cell>
          <cell r="AG29" t="e">
            <v>#DIV/0!</v>
          </cell>
          <cell r="AH29" t="e">
            <v>#DIV/0!</v>
          </cell>
          <cell r="AI29" t="e">
            <v>#DIV/0!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XCCASE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L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  <cell r="AA30" t="e">
            <v>#DIV/0!</v>
          </cell>
          <cell r="AB30" t="e">
            <v>#DIV/0!</v>
          </cell>
          <cell r="AC30" t="e">
            <v>#DIV/0!</v>
          </cell>
          <cell r="AD30" t="e">
            <v>#DIV/0!</v>
          </cell>
          <cell r="AE30" t="e">
            <v>#DIV/0!</v>
          </cell>
          <cell r="AG30" t="e">
            <v>#DIV/0!</v>
          </cell>
          <cell r="AH30" t="e">
            <v>#DIV/0!</v>
          </cell>
          <cell r="AI30" t="e">
            <v>#DIV/0!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XTEOIL</v>
          </cell>
          <cell r="D31">
            <v>108.98333333333333</v>
          </cell>
          <cell r="E31">
            <v>65</v>
          </cell>
          <cell r="F31">
            <v>108.88333333333333</v>
          </cell>
          <cell r="H31">
            <v>108.95</v>
          </cell>
          <cell r="I31">
            <v>35</v>
          </cell>
          <cell r="J31">
            <v>109</v>
          </cell>
          <cell r="L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>
            <v>109.06666666666666</v>
          </cell>
          <cell r="AK31">
            <v>65</v>
          </cell>
          <cell r="AL31">
            <v>108.93333333333334</v>
          </cell>
          <cell r="AM31">
            <v>108.91666666666667</v>
          </cell>
          <cell r="AN31">
            <v>35</v>
          </cell>
          <cell r="AO31">
            <v>109.03333333333335</v>
          </cell>
        </row>
        <row r="32">
          <cell r="A32" t="str">
            <v>XPINT</v>
          </cell>
          <cell r="D32" t="e">
            <v>#DIV/0!</v>
          </cell>
          <cell r="E32" t="e">
            <v>#DIV/0!</v>
          </cell>
          <cell r="F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L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S32" t="e">
            <v>#DIV/0!</v>
          </cell>
          <cell r="T32" t="e">
            <v>#DIV/0!</v>
          </cell>
          <cell r="U32" t="e">
            <v>#DIV/0!</v>
          </cell>
          <cell r="V32" t="e">
            <v>#DIV/0!</v>
          </cell>
          <cell r="W32" t="e">
            <v>#DIV/0!</v>
          </cell>
          <cell r="X32" t="e">
            <v>#DIV/0!</v>
          </cell>
          <cell r="Y32" t="e">
            <v>#DIV/0!</v>
          </cell>
          <cell r="Z32" t="e">
            <v>#DIV/0!</v>
          </cell>
          <cell r="AA32" t="e">
            <v>#DIV/0!</v>
          </cell>
          <cell r="AB32" t="e">
            <v>#DIV/0!</v>
          </cell>
          <cell r="AC32" t="e">
            <v>#DIV/0!</v>
          </cell>
          <cell r="AD32" t="e">
            <v>#DIV/0!</v>
          </cell>
          <cell r="AE32" t="e">
            <v>#DIV/0!</v>
          </cell>
          <cell r="AG32" t="e">
            <v>#DIV/0!</v>
          </cell>
          <cell r="AH32" t="e">
            <v>#DIV/0!</v>
          </cell>
          <cell r="AI32" t="e">
            <v>#DIV/0!</v>
          </cell>
          <cell r="AJ32" t="e">
            <v>#DIV/0!</v>
          </cell>
          <cell r="AK32" t="e">
            <v>#DIV/0!</v>
          </cell>
          <cell r="AL32" t="e">
            <v>#DIV/0!</v>
          </cell>
          <cell r="AM32" t="e">
            <v>#DIV/0!</v>
          </cell>
          <cell r="AN32" t="e">
            <v>#DIV/0!</v>
          </cell>
          <cell r="AO32" t="e">
            <v>#DIV/0!</v>
          </cell>
        </row>
        <row r="33">
          <cell r="A33" t="str">
            <v>XPEBP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 t="e">
            <v>#DIV/0!</v>
          </cell>
          <cell r="AD33" t="e">
            <v>#DIV/0!</v>
          </cell>
          <cell r="AE33" t="e">
            <v>#DIV/0!</v>
          </cell>
          <cell r="AG33" t="e">
            <v>#DIV/0!</v>
          </cell>
          <cell r="AH33" t="e">
            <v>#DIV/0!</v>
          </cell>
          <cell r="AI33" t="e">
            <v>#DIV/0!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XFCOOL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  <cell r="AA34" t="e">
            <v>#DIV/0!</v>
          </cell>
          <cell r="AB34" t="e">
            <v>#DIV/0!</v>
          </cell>
          <cell r="AC34" t="e">
            <v>#DIV/0!</v>
          </cell>
          <cell r="AD34" t="e">
            <v>#DIV/0!</v>
          </cell>
          <cell r="AE34" t="e">
            <v>#DIV/0!</v>
          </cell>
          <cell r="AG34" t="e">
            <v>#DIV/0!</v>
          </cell>
          <cell r="AH34" t="e">
            <v>#DIV/0!</v>
          </cell>
          <cell r="AI34" t="e">
            <v>#DIV/0!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XTCOOL-IN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  <cell r="AA35" t="e">
            <v>#DIV/0!</v>
          </cell>
          <cell r="AB35" t="e">
            <v>#DIV/0!</v>
          </cell>
          <cell r="AC35" t="e">
            <v>#DIV/0!</v>
          </cell>
          <cell r="AD35" t="e">
            <v>#DIV/0!</v>
          </cell>
          <cell r="AE35" t="e">
            <v>#DIV/0!</v>
          </cell>
          <cell r="AG35" t="e">
            <v>#DIV/0!</v>
          </cell>
          <cell r="AH35" t="e">
            <v>#DIV/0!</v>
          </cell>
          <cell r="AI35" t="e">
            <v>#DIV/0!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FFUEL-F</v>
          </cell>
          <cell r="D36">
            <v>6.1648333333333332</v>
          </cell>
          <cell r="E36">
            <v>6.4604999999999997</v>
          </cell>
          <cell r="F36">
            <v>4.6413333333333329</v>
          </cell>
          <cell r="H36">
            <v>1.0475000000000001</v>
          </cell>
          <cell r="I36">
            <v>1.2806666666666666</v>
          </cell>
          <cell r="J36">
            <v>1.2781666666666667</v>
          </cell>
          <cell r="L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S36" t="e">
            <v>#DIV/0!</v>
          </cell>
          <cell r="T36" t="e">
            <v>#DIV/0!</v>
          </cell>
          <cell r="U36" t="e">
            <v>#DIV/0!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  <cell r="AA36" t="e">
            <v>#DIV/0!</v>
          </cell>
          <cell r="AB36" t="e">
            <v>#DIV/0!</v>
          </cell>
          <cell r="AC36" t="e">
            <v>#DIV/0!</v>
          </cell>
          <cell r="AD36" t="e">
            <v>#DIV/0!</v>
          </cell>
          <cell r="AE36" t="e">
            <v>#DIV/0!</v>
          </cell>
          <cell r="AG36" t="e">
            <v>#DIV/0!</v>
          </cell>
          <cell r="AH36" t="e">
            <v>#DIV/0!</v>
          </cell>
          <cell r="AI36" t="e">
            <v>#DIV/0!</v>
          </cell>
          <cell r="AJ36">
            <v>6.171333333333334</v>
          </cell>
          <cell r="AK36">
            <v>6.4411666666666667</v>
          </cell>
          <cell r="AL36">
            <v>4.6434999999999995</v>
          </cell>
          <cell r="AM36">
            <v>1.054</v>
          </cell>
          <cell r="AN36">
            <v>1.2809999999999999</v>
          </cell>
          <cell r="AO36">
            <v>1.28</v>
          </cell>
        </row>
        <row r="37">
          <cell r="A37" t="str">
            <v>AT_REVS</v>
          </cell>
          <cell r="D37">
            <v>2000</v>
          </cell>
          <cell r="E37">
            <v>2000</v>
          </cell>
          <cell r="F37">
            <v>1500</v>
          </cell>
          <cell r="H37">
            <v>695.16666666666663</v>
          </cell>
          <cell r="I37">
            <v>695.05000000000007</v>
          </cell>
          <cell r="J37">
            <v>694.9666666666667</v>
          </cell>
          <cell r="L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  <cell r="AA37" t="e">
            <v>#DIV/0!</v>
          </cell>
          <cell r="AB37" t="e">
            <v>#DIV/0!</v>
          </cell>
          <cell r="AC37" t="e">
            <v>#DIV/0!</v>
          </cell>
          <cell r="AD37" t="e">
            <v>#DIV/0!</v>
          </cell>
          <cell r="AE37" t="e">
            <v>#DIV/0!</v>
          </cell>
          <cell r="AG37" t="e">
            <v>#DIV/0!</v>
          </cell>
          <cell r="AH37" t="e">
            <v>#DIV/0!</v>
          </cell>
          <cell r="AI37" t="e">
            <v>#DIV/0!</v>
          </cell>
          <cell r="AJ37">
            <v>2000</v>
          </cell>
          <cell r="AK37">
            <v>1999.9833333333333</v>
          </cell>
          <cell r="AL37">
            <v>1500</v>
          </cell>
          <cell r="AM37">
            <v>695.06666666666672</v>
          </cell>
          <cell r="AN37">
            <v>695.13333333333333</v>
          </cell>
          <cell r="AO37">
            <v>695</v>
          </cell>
        </row>
        <row r="38">
          <cell r="A38" t="str">
            <v>ATORQUE</v>
          </cell>
          <cell r="D38">
            <v>105</v>
          </cell>
          <cell r="E38">
            <v>105</v>
          </cell>
          <cell r="F38">
            <v>105</v>
          </cell>
          <cell r="H38">
            <v>20</v>
          </cell>
          <cell r="I38">
            <v>20</v>
          </cell>
          <cell r="J38">
            <v>40</v>
          </cell>
          <cell r="L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S38" t="e">
            <v>#DIV/0!</v>
          </cell>
          <cell r="T38" t="e">
            <v>#DIV/0!</v>
          </cell>
          <cell r="U38" t="e">
            <v>#DIV/0!</v>
          </cell>
          <cell r="V38" t="e">
            <v>#DIV/0!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  <cell r="AA38" t="e">
            <v>#DIV/0!</v>
          </cell>
          <cell r="AB38" t="e">
            <v>#DIV/0!</v>
          </cell>
          <cell r="AC38" t="e">
            <v>#DIV/0!</v>
          </cell>
          <cell r="AD38" t="e">
            <v>#DIV/0!</v>
          </cell>
          <cell r="AE38" t="e">
            <v>#DIV/0!</v>
          </cell>
          <cell r="AG38" t="e">
            <v>#DIV/0!</v>
          </cell>
          <cell r="AH38" t="e">
            <v>#DIV/0!</v>
          </cell>
          <cell r="AI38" t="e">
            <v>#DIV/0!</v>
          </cell>
          <cell r="AJ38">
            <v>105</v>
          </cell>
          <cell r="AK38">
            <v>105</v>
          </cell>
          <cell r="AL38">
            <v>105</v>
          </cell>
          <cell r="AM38">
            <v>20</v>
          </cell>
          <cell r="AN38">
            <v>20</v>
          </cell>
          <cell r="AO38">
            <v>40</v>
          </cell>
        </row>
        <row r="39">
          <cell r="A39" t="str">
            <v>ATEOIL</v>
          </cell>
          <cell r="D39">
            <v>115</v>
          </cell>
          <cell r="E39">
            <v>64.983333333333334</v>
          </cell>
          <cell r="F39">
            <v>115</v>
          </cell>
          <cell r="H39">
            <v>114.98333333333333</v>
          </cell>
          <cell r="I39">
            <v>35.016666666666673</v>
          </cell>
          <cell r="J39">
            <v>114.96666666666665</v>
          </cell>
          <cell r="L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  <cell r="AA39" t="e">
            <v>#DIV/0!</v>
          </cell>
          <cell r="AB39" t="e">
            <v>#DIV/0!</v>
          </cell>
          <cell r="AC39" t="e">
            <v>#DIV/0!</v>
          </cell>
          <cell r="AD39" t="e">
            <v>#DIV/0!</v>
          </cell>
          <cell r="AE39" t="e">
            <v>#DIV/0!</v>
          </cell>
          <cell r="AG39" t="e">
            <v>#DIV/0!</v>
          </cell>
          <cell r="AH39" t="e">
            <v>#DIV/0!</v>
          </cell>
          <cell r="AI39" t="e">
            <v>#DIV/0!</v>
          </cell>
          <cell r="AJ39">
            <v>114.98333333333333</v>
          </cell>
          <cell r="AK39">
            <v>64.966666666666654</v>
          </cell>
          <cell r="AL39">
            <v>114.89999999999999</v>
          </cell>
          <cell r="AM39">
            <v>115.01666666666667</v>
          </cell>
          <cell r="AN39">
            <v>35.016666666666666</v>
          </cell>
          <cell r="AO39">
            <v>114.96666666666665</v>
          </cell>
        </row>
        <row r="40">
          <cell r="A40" t="str">
            <v>ATCOOL_IN</v>
          </cell>
          <cell r="D40">
            <v>109</v>
          </cell>
          <cell r="E40">
            <v>65.016666666666666</v>
          </cell>
          <cell r="F40">
            <v>108.89999999999999</v>
          </cell>
          <cell r="H40">
            <v>108.96666666666668</v>
          </cell>
          <cell r="I40">
            <v>35</v>
          </cell>
          <cell r="J40">
            <v>109.06666666666668</v>
          </cell>
          <cell r="L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>
            <v>109.06666666666666</v>
          </cell>
          <cell r="AK40">
            <v>65</v>
          </cell>
          <cell r="AL40">
            <v>108.96666666666668</v>
          </cell>
          <cell r="AM40">
            <v>108.98333333333333</v>
          </cell>
          <cell r="AN40">
            <v>35</v>
          </cell>
          <cell r="AO40">
            <v>108.98333333333333</v>
          </cell>
        </row>
        <row r="41">
          <cell r="A41" t="str">
            <v>APEBP</v>
          </cell>
          <cell r="D41">
            <v>104.97166666666665</v>
          </cell>
          <cell r="E41">
            <v>104.97500000000001</v>
          </cell>
          <cell r="F41">
            <v>105.05</v>
          </cell>
          <cell r="H41">
            <v>103.99833333333333</v>
          </cell>
          <cell r="I41">
            <v>103.99833333333333</v>
          </cell>
          <cell r="J41">
            <v>104.00333333333333</v>
          </cell>
          <cell r="L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  <cell r="AA41" t="e">
            <v>#DIV/0!</v>
          </cell>
          <cell r="AB41" t="e">
            <v>#DIV/0!</v>
          </cell>
          <cell r="AC41" t="e">
            <v>#DIV/0!</v>
          </cell>
          <cell r="AD41" t="e">
            <v>#DIV/0!</v>
          </cell>
          <cell r="AE41" t="e">
            <v>#DIV/0!</v>
          </cell>
          <cell r="AG41" t="e">
            <v>#DIV/0!</v>
          </cell>
          <cell r="AH41" t="e">
            <v>#DIV/0!</v>
          </cell>
          <cell r="AI41" t="e">
            <v>#DIV/0!</v>
          </cell>
          <cell r="AJ41">
            <v>105</v>
          </cell>
          <cell r="AK41">
            <v>105</v>
          </cell>
          <cell r="AL41">
            <v>105</v>
          </cell>
          <cell r="AM41">
            <v>104</v>
          </cell>
          <cell r="AN41">
            <v>104</v>
          </cell>
          <cell r="AO41">
            <v>103.99333333333334</v>
          </cell>
        </row>
        <row r="42">
          <cell r="A42" t="str">
            <v>ATINT</v>
          </cell>
          <cell r="D42">
            <v>29</v>
          </cell>
          <cell r="E42">
            <v>29</v>
          </cell>
          <cell r="F42">
            <v>29</v>
          </cell>
          <cell r="H42">
            <v>29</v>
          </cell>
          <cell r="I42">
            <v>29</v>
          </cell>
          <cell r="J42">
            <v>29</v>
          </cell>
          <cell r="L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  <cell r="AA42" t="e">
            <v>#DIV/0!</v>
          </cell>
          <cell r="AB42" t="e">
            <v>#DIV/0!</v>
          </cell>
          <cell r="AC42" t="e">
            <v>#DIV/0!</v>
          </cell>
          <cell r="AD42" t="e">
            <v>#DIV/0!</v>
          </cell>
          <cell r="AE42" t="e">
            <v>#DIV/0!</v>
          </cell>
          <cell r="AG42" t="e">
            <v>#DIV/0!</v>
          </cell>
          <cell r="AH42" t="e">
            <v>#DIV/0!</v>
          </cell>
          <cell r="AI42" t="e">
            <v>#DIV/0!</v>
          </cell>
          <cell r="AJ42">
            <v>29</v>
          </cell>
          <cell r="AK42">
            <v>29</v>
          </cell>
          <cell r="AL42">
            <v>29</v>
          </cell>
          <cell r="AM42">
            <v>29</v>
          </cell>
          <cell r="AN42">
            <v>29</v>
          </cell>
          <cell r="AO42">
            <v>29.95</v>
          </cell>
        </row>
        <row r="43">
          <cell r="A43" t="str">
            <v>ATFUEL_IN</v>
          </cell>
          <cell r="D43">
            <v>22</v>
          </cell>
          <cell r="E43">
            <v>22</v>
          </cell>
          <cell r="F43">
            <v>22</v>
          </cell>
          <cell r="H43">
            <v>22</v>
          </cell>
          <cell r="I43">
            <v>22</v>
          </cell>
          <cell r="J43">
            <v>22</v>
          </cell>
          <cell r="L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  <cell r="AA43" t="e">
            <v>#DIV/0!</v>
          </cell>
          <cell r="AB43" t="e">
            <v>#DIV/0!</v>
          </cell>
          <cell r="AC43" t="e">
            <v>#DIV/0!</v>
          </cell>
          <cell r="AD43" t="e">
            <v>#DIV/0!</v>
          </cell>
          <cell r="AE43" t="e">
            <v>#DIV/0!</v>
          </cell>
          <cell r="AG43" t="e">
            <v>#DIV/0!</v>
          </cell>
          <cell r="AH43" t="e">
            <v>#DIV/0!</v>
          </cell>
          <cell r="AI43" t="e">
            <v>#DIV/0!</v>
          </cell>
          <cell r="AJ43">
            <v>22</v>
          </cell>
          <cell r="AK43">
            <v>22</v>
          </cell>
          <cell r="AL43">
            <v>22</v>
          </cell>
          <cell r="AM43">
            <v>22</v>
          </cell>
          <cell r="AN43">
            <v>22</v>
          </cell>
          <cell r="AO43">
            <v>22</v>
          </cell>
        </row>
        <row r="44">
          <cell r="A44" t="str">
            <v>AFFUEL</v>
          </cell>
          <cell r="D44">
            <v>6.1618333333333331</v>
          </cell>
          <cell r="E44">
            <v>6.4563333333333341</v>
          </cell>
          <cell r="F44">
            <v>4.6451666666666673</v>
          </cell>
          <cell r="H44">
            <v>1.0465</v>
          </cell>
          <cell r="I44">
            <v>1.2874999999999999</v>
          </cell>
          <cell r="J44">
            <v>1.2771666666666668</v>
          </cell>
          <cell r="L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  <cell r="AA44" t="e">
            <v>#DIV/0!</v>
          </cell>
          <cell r="AB44" t="e">
            <v>#DIV/0!</v>
          </cell>
          <cell r="AC44" t="e">
            <v>#DIV/0!</v>
          </cell>
          <cell r="AD44" t="e">
            <v>#DIV/0!</v>
          </cell>
          <cell r="AE44" t="e">
            <v>#DIV/0!</v>
          </cell>
          <cell r="AG44" t="e">
            <v>#DIV/0!</v>
          </cell>
          <cell r="AH44" t="e">
            <v>#DIV/0!</v>
          </cell>
          <cell r="AI44" t="e">
            <v>#DIV/0!</v>
          </cell>
          <cell r="AJ44">
            <v>6.1653333333333329</v>
          </cell>
          <cell r="AK44">
            <v>6.4488333333333339</v>
          </cell>
          <cell r="AL44">
            <v>4.6431666666666667</v>
          </cell>
          <cell r="AM44">
            <v>1.0475000000000001</v>
          </cell>
          <cell r="AN44">
            <v>1.2846666666666666</v>
          </cell>
          <cell r="AO44">
            <v>1.2786666666666668</v>
          </cell>
        </row>
        <row r="45">
          <cell r="A45" t="str">
            <v>AAFR</v>
          </cell>
          <cell r="D45">
            <v>14.493333333333332</v>
          </cell>
          <cell r="E45">
            <v>14.501666666666665</v>
          </cell>
          <cell r="F45">
            <v>14.508333333333333</v>
          </cell>
          <cell r="H45">
            <v>14.521666666666663</v>
          </cell>
          <cell r="I45">
            <v>14.535000000000002</v>
          </cell>
          <cell r="J45">
            <v>14.516666666666667</v>
          </cell>
          <cell r="L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Y45" t="e">
            <v>#DIV/0!</v>
          </cell>
          <cell r="Z45" t="e">
            <v>#DIV/0!</v>
          </cell>
          <cell r="AA45" t="e">
            <v>#DIV/0!</v>
          </cell>
          <cell r="AB45" t="e">
            <v>#DIV/0!</v>
          </cell>
          <cell r="AC45" t="e">
            <v>#DIV/0!</v>
          </cell>
          <cell r="AD45" t="e">
            <v>#DIV/0!</v>
          </cell>
          <cell r="AE45" t="e">
            <v>#DIV/0!</v>
          </cell>
          <cell r="AG45" t="e">
            <v>#DIV/0!</v>
          </cell>
          <cell r="AH45" t="e">
            <v>#DIV/0!</v>
          </cell>
          <cell r="AI45" t="e">
            <v>#DIV/0!</v>
          </cell>
          <cell r="AJ45">
            <v>14.49</v>
          </cell>
          <cell r="AK45">
            <v>14.503333333333332</v>
          </cell>
          <cell r="AL45">
            <v>14.51</v>
          </cell>
          <cell r="AM45">
            <v>14.519999999999998</v>
          </cell>
          <cell r="AN45">
            <v>14.53</v>
          </cell>
          <cell r="AO45">
            <v>14.519999999999998</v>
          </cell>
        </row>
        <row r="46">
          <cell r="A46" t="str">
            <v>LDCELEXC</v>
          </cell>
          <cell r="D46">
            <v>3.3325999999999998</v>
          </cell>
          <cell r="E46">
            <v>3.3325999999999998</v>
          </cell>
          <cell r="F46">
            <v>3.3325999999999998</v>
          </cell>
          <cell r="H46">
            <v>3.3325999999999998</v>
          </cell>
          <cell r="I46">
            <v>3.3325999999999998</v>
          </cell>
          <cell r="J46">
            <v>3.3325833333333335</v>
          </cell>
          <cell r="L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  <cell r="AA46" t="e">
            <v>#DIV/0!</v>
          </cell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  <cell r="AG46" t="e">
            <v>#DIV/0!</v>
          </cell>
          <cell r="AH46" t="e">
            <v>#DIV/0!</v>
          </cell>
          <cell r="AI46" t="e">
            <v>#DIV/0!</v>
          </cell>
          <cell r="AJ46">
            <v>3.3325</v>
          </cell>
          <cell r="AK46">
            <v>3.3325499999999999</v>
          </cell>
          <cell r="AL46">
            <v>3.3325333333333336</v>
          </cell>
          <cell r="AM46">
            <v>3.3325999999999998</v>
          </cell>
          <cell r="AN46">
            <v>3.3325999999999998</v>
          </cell>
          <cell r="AO46">
            <v>3.3326333333333333</v>
          </cell>
        </row>
        <row r="47">
          <cell r="A47" t="str">
            <v>BSFC</v>
          </cell>
          <cell r="D47">
            <v>0.2802</v>
          </cell>
          <cell r="E47">
            <v>0.29360000000000003</v>
          </cell>
          <cell r="F47">
            <v>0.28165000000000001</v>
          </cell>
          <cell r="H47">
            <v>0.71878333333333344</v>
          </cell>
          <cell r="I47">
            <v>0.88444999999999985</v>
          </cell>
          <cell r="J47">
            <v>0.43871666666666664</v>
          </cell>
          <cell r="L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Y47" t="e">
            <v>#DIV/0!</v>
          </cell>
          <cell r="Z47" t="e">
            <v>#DIV/0!</v>
          </cell>
          <cell r="AA47" t="e">
            <v>#DIV/0!</v>
          </cell>
          <cell r="AB47" t="e">
            <v>#DIV/0!</v>
          </cell>
          <cell r="AC47" t="e">
            <v>#DIV/0!</v>
          </cell>
          <cell r="AD47" t="e">
            <v>#DIV/0!</v>
          </cell>
          <cell r="AE47" t="e">
            <v>#DIV/0!</v>
          </cell>
          <cell r="AG47" t="e">
            <v>#DIV/0!</v>
          </cell>
          <cell r="AH47" t="e">
            <v>#DIV/0!</v>
          </cell>
          <cell r="AI47" t="e">
            <v>#DIV/0!</v>
          </cell>
          <cell r="AJ47">
            <v>0.28033333333333332</v>
          </cell>
          <cell r="AK47">
            <v>0.29325000000000001</v>
          </cell>
          <cell r="AL47">
            <v>0.28150000000000003</v>
          </cell>
          <cell r="AM47">
            <v>0.71958333333333346</v>
          </cell>
          <cell r="AN47">
            <v>0.88239999999999996</v>
          </cell>
          <cell r="AO47">
            <v>0.43919999999999998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FC Summary"/>
      <sheetName val="Summary_Stage1"/>
      <sheetName val="Summary_Stage2"/>
      <sheetName val="Summary_Stage3"/>
      <sheetName val="Summary_Stage4"/>
      <sheetName val="Summary_Stage5"/>
      <sheetName val="Summary_Stage6"/>
      <sheetName val="BL5_Iteration1"/>
      <sheetName val="BL6_Iteration1"/>
      <sheetName val="BL6_Iteration2"/>
      <sheetName val="BL5_Iteration2"/>
      <sheetName val="BL5_Iteration3"/>
      <sheetName val="BL6_Iteration3"/>
      <sheetName val="BL6_Iteration4"/>
      <sheetName val="BL5_Iteration4"/>
      <sheetName val="BL5_Iteration5"/>
      <sheetName val="BL6_Iteration5"/>
      <sheetName val="BL6_Iteration6"/>
      <sheetName val="BL5_Iteration6"/>
      <sheetName val="Down 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8">
          <cell r="B78">
            <v>0.28666069570645702</v>
          </cell>
          <cell r="C78">
            <v>3.412020871376707E-4</v>
          </cell>
          <cell r="G78">
            <v>0.94555030478774849</v>
          </cell>
          <cell r="I78">
            <v>3.151834349292495</v>
          </cell>
        </row>
        <row r="79">
          <cell r="B79">
            <v>0.29857654716194387</v>
          </cell>
          <cell r="C79">
            <v>4.6873039961472883E-4</v>
          </cell>
          <cell r="G79">
            <v>0.10505117235345833</v>
          </cell>
          <cell r="I79">
            <v>3.2828491360455727</v>
          </cell>
        </row>
        <row r="80">
          <cell r="B80">
            <v>0.28882475862824397</v>
          </cell>
          <cell r="C80">
            <v>2.1935625228071707E-4</v>
          </cell>
          <cell r="G80">
            <v>0.73822164181586003</v>
          </cell>
          <cell r="I80">
            <v>2.3813601348898712</v>
          </cell>
        </row>
        <row r="81">
          <cell r="B81">
            <v>0.73080010510185456</v>
          </cell>
          <cell r="C81">
            <v>1.229691249717045E-3</v>
          </cell>
          <cell r="G81">
            <v>9.2826229350037565E-2</v>
          </cell>
          <cell r="I81">
            <v>0.53348407672435383</v>
          </cell>
        </row>
        <row r="82">
          <cell r="B82">
            <v>0.89172264475821328</v>
          </cell>
          <cell r="C82">
            <v>1.7823498589326881E-3</v>
          </cell>
          <cell r="G82">
            <v>7.1605328374084523E-3</v>
          </cell>
          <cell r="I82">
            <v>0.65095753067349571</v>
          </cell>
        </row>
        <row r="83">
          <cell r="B83">
            <v>0.45692316583554615</v>
          </cell>
          <cell r="C83">
            <v>2.5129168714546472E-4</v>
          </cell>
          <cell r="G83">
            <v>0.11434959148200377</v>
          </cell>
          <cell r="I83">
            <v>0.66482320629071967</v>
          </cell>
        </row>
        <row r="84">
          <cell r="G84">
            <v>2.0031594726265167</v>
          </cell>
          <cell r="I84">
            <v>10.665308433916509</v>
          </cell>
        </row>
      </sheetData>
      <sheetData sheetId="8" refreshError="1">
        <row r="78">
          <cell r="B78">
            <v>0.28643991202813895</v>
          </cell>
          <cell r="C78">
            <v>6.0687615773813701E-4</v>
          </cell>
          <cell r="G78">
            <v>0.94482204982481621</v>
          </cell>
          <cell r="I78">
            <v>3.1494068327493876</v>
          </cell>
        </row>
        <row r="79">
          <cell r="B79">
            <v>0.29861851269193118</v>
          </cell>
          <cell r="C79">
            <v>4.4356582402073591E-4</v>
          </cell>
          <cell r="G79">
            <v>0.10506593750552906</v>
          </cell>
          <cell r="I79">
            <v>3.2833105470477832</v>
          </cell>
        </row>
        <row r="80">
          <cell r="B80">
            <v>0.288606297459231</v>
          </cell>
          <cell r="C80">
            <v>2.2816264683178964E-4</v>
          </cell>
          <cell r="G80">
            <v>0.73766326599092136</v>
          </cell>
          <cell r="I80">
            <v>2.3795589225513591</v>
          </cell>
        </row>
        <row r="81">
          <cell r="B81">
            <v>0.72666421157846184</v>
          </cell>
          <cell r="C81">
            <v>8.3756227161295947E-4</v>
          </cell>
          <cell r="G81">
            <v>9.2300888154696212E-2</v>
          </cell>
          <cell r="I81">
            <v>0.53046487445227708</v>
          </cell>
        </row>
        <row r="82">
          <cell r="B82">
            <v>0.89600422678597658</v>
          </cell>
          <cell r="C82">
            <v>1.1698372556503067E-3</v>
          </cell>
          <cell r="G82">
            <v>7.1949139410913921E-3</v>
          </cell>
          <cell r="I82">
            <v>0.65408308555376293</v>
          </cell>
        </row>
        <row r="83">
          <cell r="B83">
            <v>0.45595440162686995</v>
          </cell>
          <cell r="C83">
            <v>8.4584759952638518E-4</v>
          </cell>
          <cell r="G83">
            <v>0.11410714855114046</v>
          </cell>
          <cell r="I83">
            <v>0.66341365436709576</v>
          </cell>
        </row>
        <row r="84">
          <cell r="G84">
            <v>2.0011542039681949</v>
          </cell>
          <cell r="I84">
            <v>10.660237916721666</v>
          </cell>
        </row>
      </sheetData>
      <sheetData sheetId="9" refreshError="1">
        <row r="78">
          <cell r="B78">
            <v>0.28651913015910185</v>
          </cell>
          <cell r="C78">
            <v>2.1424277701450161E-4</v>
          </cell>
          <cell r="G78">
            <v>0.94508335082979733</v>
          </cell>
          <cell r="I78">
            <v>3.1502778360993244</v>
          </cell>
        </row>
        <row r="79">
          <cell r="B79">
            <v>0.29850179077526784</v>
          </cell>
          <cell r="C79">
            <v>7.5445524215426421E-4</v>
          </cell>
          <cell r="G79">
            <v>0.10502487006637024</v>
          </cell>
          <cell r="I79">
            <v>3.2820271895740696</v>
          </cell>
        </row>
        <row r="80">
          <cell r="B80">
            <v>0.28900202902847066</v>
          </cell>
          <cell r="C80">
            <v>3.566967631568837E-4</v>
          </cell>
          <cell r="G80">
            <v>0.73867473609531953</v>
          </cell>
          <cell r="I80">
            <v>2.3828217293397405</v>
          </cell>
        </row>
        <row r="81">
          <cell r="B81">
            <v>0.72684108804208913</v>
          </cell>
          <cell r="C81">
            <v>6.4645788057946711E-4</v>
          </cell>
          <cell r="G81">
            <v>9.232335500310615E-2</v>
          </cell>
          <cell r="I81">
            <v>0.53059399427072507</v>
          </cell>
        </row>
        <row r="82">
          <cell r="B82">
            <v>0.89290844595816488</v>
          </cell>
          <cell r="C82">
            <v>2.4545001293172731E-3</v>
          </cell>
          <cell r="G82">
            <v>7.170054821044063E-3</v>
          </cell>
          <cell r="I82">
            <v>0.65182316554946029</v>
          </cell>
        </row>
        <row r="83">
          <cell r="B83">
            <v>0.45515825706841179</v>
          </cell>
          <cell r="C83">
            <v>1.3385509344039834E-3</v>
          </cell>
          <cell r="G83">
            <v>0.11390790541394073</v>
          </cell>
          <cell r="I83">
            <v>0.66225526403453916</v>
          </cell>
        </row>
        <row r="84">
          <cell r="G84">
            <v>2.0021842722295782</v>
          </cell>
          <cell r="I84">
            <v>10.659799178867861</v>
          </cell>
        </row>
      </sheetData>
      <sheetData sheetId="10" refreshError="1">
        <row r="78">
          <cell r="B78">
            <v>0.28606130504281013</v>
          </cell>
          <cell r="C78">
            <v>5.0768738477017822E-4</v>
          </cell>
          <cell r="G78">
            <v>0.94357321468370914</v>
          </cell>
          <cell r="I78">
            <v>3.1452440489456972</v>
          </cell>
        </row>
        <row r="79">
          <cell r="B79">
            <v>0.29816728912882989</v>
          </cell>
          <cell r="C79">
            <v>3.3924263169198856E-4</v>
          </cell>
          <cell r="G79">
            <v>0.10490717900708751</v>
          </cell>
          <cell r="I79">
            <v>3.2783493439714846</v>
          </cell>
        </row>
        <row r="80">
          <cell r="B80">
            <v>0.28857391347360645</v>
          </cell>
          <cell r="C80">
            <v>3.5168660300571901E-4</v>
          </cell>
          <cell r="G80">
            <v>0.73758049414286442</v>
          </cell>
          <cell r="I80">
            <v>2.3792919165898851</v>
          </cell>
        </row>
        <row r="81">
          <cell r="B81">
            <v>0.72264490679723592</v>
          </cell>
          <cell r="C81">
            <v>6.8780644040823029E-4</v>
          </cell>
          <cell r="G81">
            <v>9.1790356061384901E-2</v>
          </cell>
          <cell r="I81">
            <v>0.52753078196198222</v>
          </cell>
        </row>
        <row r="82">
          <cell r="B82">
            <v>0.87777279325000002</v>
          </cell>
          <cell r="C82">
            <v>1.8867029360563512E-3</v>
          </cell>
          <cell r="G82">
            <v>7.0485155297975001E-3</v>
          </cell>
          <cell r="I82">
            <v>0.64077413907250003</v>
          </cell>
        </row>
        <row r="83">
          <cell r="B83">
            <v>0.45939411130160712</v>
          </cell>
          <cell r="C83">
            <v>1.6261517250348865E-3</v>
          </cell>
          <cell r="G83">
            <v>0.11496797029434021</v>
          </cell>
          <cell r="I83">
            <v>0.66841843194383843</v>
          </cell>
        </row>
        <row r="84">
          <cell r="G84">
            <v>1.9998677297191838</v>
          </cell>
          <cell r="I84">
            <v>10.639608662485387</v>
          </cell>
        </row>
      </sheetData>
      <sheetData sheetId="11" refreshError="1">
        <row r="78">
          <cell r="B78">
            <v>0.28792153417504651</v>
          </cell>
          <cell r="C78">
            <v>3.3817442022395281E-4</v>
          </cell>
          <cell r="G78">
            <v>0.94970918047639075</v>
          </cell>
          <cell r="I78">
            <v>3.165697268254636</v>
          </cell>
        </row>
        <row r="79">
          <cell r="B79">
            <v>0.29929126253229965</v>
          </cell>
          <cell r="C79">
            <v>6.1347669558959672E-4</v>
          </cell>
          <cell r="G79">
            <v>0.1053026378093643</v>
          </cell>
          <cell r="I79">
            <v>3.2907074315426343</v>
          </cell>
        </row>
        <row r="80">
          <cell r="B80">
            <v>0.289710371569252</v>
          </cell>
          <cell r="C80">
            <v>4.7484497349590686E-4</v>
          </cell>
          <cell r="G80">
            <v>0.74048522421242957</v>
          </cell>
          <cell r="I80">
            <v>2.3886620135884824</v>
          </cell>
        </row>
        <row r="81">
          <cell r="B81">
            <v>0.73144280821638763</v>
          </cell>
          <cell r="C81">
            <v>6.8356984892324483E-4</v>
          </cell>
          <cell r="G81">
            <v>9.2907865499645553E-2</v>
          </cell>
          <cell r="I81">
            <v>0.53395324999796301</v>
          </cell>
        </row>
        <row r="82">
          <cell r="B82">
            <v>0.89299999057588331</v>
          </cell>
          <cell r="C82">
            <v>2.6516202403837337E-3</v>
          </cell>
          <cell r="G82">
            <v>7.1707899243243422E-3</v>
          </cell>
          <cell r="I82">
            <v>0.65188999312039475</v>
          </cell>
        </row>
        <row r="83">
          <cell r="B83">
            <v>0.4605550316304749</v>
          </cell>
          <cell r="C83">
            <v>4.339973511446331E-4</v>
          </cell>
          <cell r="G83">
            <v>0.11525850221584263</v>
          </cell>
          <cell r="I83">
            <v>0.67010757102234098</v>
          </cell>
        </row>
        <row r="84">
          <cell r="G84">
            <v>2.0108342001379973</v>
          </cell>
          <cell r="I84">
            <v>10.701017527526449</v>
          </cell>
        </row>
      </sheetData>
      <sheetData sheetId="12" refreshError="1">
        <row r="78">
          <cell r="B78">
            <v>0.28722322007724693</v>
          </cell>
          <cell r="C78">
            <v>3.385864076812382E-4</v>
          </cell>
          <cell r="G78">
            <v>0.94740579142479886</v>
          </cell>
          <cell r="I78">
            <v>3.1580193047493297</v>
          </cell>
        </row>
        <row r="79">
          <cell r="B79">
            <v>0.29915030563302553</v>
          </cell>
          <cell r="C79">
            <v>2.6620538027570626E-4</v>
          </cell>
          <cell r="G79">
            <v>0.10525304353392369</v>
          </cell>
          <cell r="I79">
            <v>3.2891576104351152</v>
          </cell>
        </row>
        <row r="80">
          <cell r="B80">
            <v>0.29010670657069021</v>
          </cell>
          <cell r="C80">
            <v>3.4253817724074701E-4</v>
          </cell>
          <cell r="G80">
            <v>0.74149823665935555</v>
          </cell>
          <cell r="I80">
            <v>2.3919297956753405</v>
          </cell>
        </row>
        <row r="81">
          <cell r="B81">
            <v>0.73262339793077957</v>
          </cell>
          <cell r="C81">
            <v>1.7936464943077036E-3</v>
          </cell>
          <cell r="G81">
            <v>9.3057824005167628E-2</v>
          </cell>
          <cell r="I81">
            <v>0.53481508048946913</v>
          </cell>
        </row>
        <row r="82">
          <cell r="B82">
            <v>0.89335796031715187</v>
          </cell>
          <cell r="C82">
            <v>3.2869111491632351E-3</v>
          </cell>
          <cell r="G82">
            <v>7.1736644213467281E-3</v>
          </cell>
          <cell r="I82">
            <v>0.6521513110315208</v>
          </cell>
        </row>
        <row r="83">
          <cell r="B83">
            <v>0.45617081569684098</v>
          </cell>
          <cell r="C83">
            <v>8.3636385658410488E-4</v>
          </cell>
          <cell r="G83">
            <v>0.11416130833629141</v>
          </cell>
          <cell r="I83">
            <v>0.66372853683890365</v>
          </cell>
        </row>
        <row r="84">
          <cell r="G84">
            <v>2.0085498683808836</v>
          </cell>
          <cell r="I84">
            <v>10.689801639219677</v>
          </cell>
        </row>
      </sheetData>
      <sheetData sheetId="13" refreshError="1">
        <row r="78">
          <cell r="B78">
            <v>0.28706985955923708</v>
          </cell>
          <cell r="C78">
            <v>1.3305415880567167E-4</v>
          </cell>
          <cell r="G78">
            <v>0.9468999317561434</v>
          </cell>
          <cell r="I78">
            <v>3.1563331058538115</v>
          </cell>
        </row>
        <row r="79">
          <cell r="B79">
            <v>0.29884836207106014</v>
          </cell>
          <cell r="C79">
            <v>3.6294660769304845E-4</v>
          </cell>
          <cell r="G79">
            <v>0.1051468077110818</v>
          </cell>
          <cell r="I79">
            <v>3.285837740971306</v>
          </cell>
        </row>
        <row r="80">
          <cell r="B80">
            <v>0.29009473860431784</v>
          </cell>
          <cell r="C80">
            <v>2.2017725983428728E-4</v>
          </cell>
          <cell r="G80">
            <v>0.74146764713570612</v>
          </cell>
          <cell r="I80">
            <v>2.3918311197926005</v>
          </cell>
        </row>
        <row r="81">
          <cell r="B81">
            <v>0.73203588923988061</v>
          </cell>
          <cell r="C81">
            <v>6.8905200348019855E-4</v>
          </cell>
          <cell r="G81">
            <v>9.2983198651249627E-2</v>
          </cell>
          <cell r="I81">
            <v>0.53438619914511287</v>
          </cell>
        </row>
        <row r="82">
          <cell r="B82">
            <v>0.89403107081949074</v>
          </cell>
          <cell r="C82">
            <v>1.6371682870375067E-3</v>
          </cell>
          <cell r="G82">
            <v>7.1790694986805107E-3</v>
          </cell>
          <cell r="I82">
            <v>0.65264268169822826</v>
          </cell>
        </row>
        <row r="83">
          <cell r="B83">
            <v>0.45329956441664171</v>
          </cell>
          <cell r="C83">
            <v>1.8443999625812038E-3</v>
          </cell>
          <cell r="G83">
            <v>0.11344274899090875</v>
          </cell>
          <cell r="I83">
            <v>0.65955086622621373</v>
          </cell>
        </row>
        <row r="84">
          <cell r="G84">
            <v>2.0071194037437703</v>
          </cell>
          <cell r="I84">
            <v>10.680581713687273</v>
          </cell>
        </row>
      </sheetData>
      <sheetData sheetId="14" refreshError="1">
        <row r="78">
          <cell r="B78">
            <v>0.2864384801471806</v>
          </cell>
          <cell r="C78">
            <v>1.5406841607967279E-4</v>
          </cell>
          <cell r="G78">
            <v>0.94481732676547514</v>
          </cell>
          <cell r="I78">
            <v>3.1493910892182506</v>
          </cell>
        </row>
        <row r="79">
          <cell r="B79">
            <v>0.29835525738279811</v>
          </cell>
          <cell r="C79">
            <v>3.5650721522640375E-4</v>
          </cell>
          <cell r="G79">
            <v>0.10497331375756368</v>
          </cell>
          <cell r="I79">
            <v>3.2804160549238648</v>
          </cell>
        </row>
        <row r="80">
          <cell r="B80">
            <v>0.28983002322266549</v>
          </cell>
          <cell r="C80">
            <v>1.1613644491671304E-4</v>
          </cell>
          <cell r="G80">
            <v>0.74079104785597183</v>
          </cell>
          <cell r="I80">
            <v>2.3896485414708768</v>
          </cell>
        </row>
        <row r="81">
          <cell r="B81">
            <v>0.73213804658835713</v>
          </cell>
          <cell r="C81">
            <v>2.958598879781183E-3</v>
          </cell>
          <cell r="G81">
            <v>9.2996174677653101E-2</v>
          </cell>
          <cell r="I81">
            <v>0.53446077400950065</v>
          </cell>
        </row>
        <row r="82">
          <cell r="B82">
            <v>0.88890435621043951</v>
          </cell>
          <cell r="C82">
            <v>1.0013231077528398E-3</v>
          </cell>
          <cell r="G82">
            <v>7.137901980369829E-3</v>
          </cell>
          <cell r="I82">
            <v>0.64890018003362082</v>
          </cell>
        </row>
        <row r="83">
          <cell r="B83">
            <v>0.45445925716946239</v>
          </cell>
          <cell r="C83">
            <v>5.6650212393566943E-4</v>
          </cell>
          <cell r="G83">
            <v>0.11373297369922965</v>
          </cell>
          <cell r="I83">
            <v>0.66123821918156778</v>
          </cell>
        </row>
        <row r="84">
          <cell r="G84">
            <v>2.0044487387362633</v>
          </cell>
          <cell r="I84">
            <v>10.664054858837682</v>
          </cell>
        </row>
      </sheetData>
      <sheetData sheetId="15" refreshError="1">
        <row r="78">
          <cell r="B78">
            <v>0.28632451124092961</v>
          </cell>
          <cell r="C78">
            <v>1.3073839557529304E-4</v>
          </cell>
          <cell r="G78">
            <v>0.94444140032820623</v>
          </cell>
          <cell r="I78">
            <v>3.1481380010940208</v>
          </cell>
        </row>
        <row r="79">
          <cell r="B79">
            <v>0.29839059259374484</v>
          </cell>
          <cell r="C79">
            <v>3.6300563387851485E-4</v>
          </cell>
          <cell r="G79">
            <v>0.10498574609818317</v>
          </cell>
          <cell r="I79">
            <v>3.2808045655682241</v>
          </cell>
        </row>
        <row r="80">
          <cell r="B80">
            <v>0.2895942135263791</v>
          </cell>
          <cell r="C80">
            <v>3.5287381702314865E-4</v>
          </cell>
          <cell r="G80">
            <v>0.74018833006274853</v>
          </cell>
          <cell r="I80">
            <v>2.3877042905249954</v>
          </cell>
        </row>
        <row r="81">
          <cell r="B81">
            <v>0.72444420701411527</v>
          </cell>
          <cell r="C81">
            <v>1.4760802745224524E-3</v>
          </cell>
          <cell r="G81">
            <v>9.2018903174932928E-2</v>
          </cell>
          <cell r="I81">
            <v>0.52884427112030419</v>
          </cell>
        </row>
        <row r="82">
          <cell r="B82">
            <v>0.88830251087129364</v>
          </cell>
          <cell r="C82">
            <v>9.2757985550530721E-4</v>
          </cell>
          <cell r="G82">
            <v>7.1330691622964867E-3</v>
          </cell>
          <cell r="I82">
            <v>0.64846083293604428</v>
          </cell>
        </row>
        <row r="83">
          <cell r="B83">
            <v>0.45205515036691768</v>
          </cell>
          <cell r="C83">
            <v>1.6374363487254692E-3</v>
          </cell>
          <cell r="G83">
            <v>0.11313132193082483</v>
          </cell>
          <cell r="I83">
            <v>0.65774024378386531</v>
          </cell>
        </row>
        <row r="84">
          <cell r="G84">
            <v>2.001898770757192</v>
          </cell>
          <cell r="I84">
            <v>10.651692205027453</v>
          </cell>
        </row>
      </sheetData>
      <sheetData sheetId="16" refreshError="1">
        <row r="78">
          <cell r="B78">
            <v>0.28628646127610924</v>
          </cell>
          <cell r="C78">
            <v>8.0677098853827007E-5</v>
          </cell>
          <cell r="G78">
            <v>0.94431589251924619</v>
          </cell>
          <cell r="I78">
            <v>3.1477196417308209</v>
          </cell>
        </row>
        <row r="79">
          <cell r="B79">
            <v>0.2984281969361387</v>
          </cell>
          <cell r="C79">
            <v>5.3887493919909507E-4</v>
          </cell>
          <cell r="G79">
            <v>0.10499897681001104</v>
          </cell>
          <cell r="I79">
            <v>3.2812180253128447</v>
          </cell>
        </row>
        <row r="80">
          <cell r="B80">
            <v>0.28943197662893788</v>
          </cell>
          <cell r="C80">
            <v>5.3099594551269151E-4</v>
          </cell>
          <cell r="G80">
            <v>0.7397736606647336</v>
          </cell>
          <cell r="I80">
            <v>2.3863666473055924</v>
          </cell>
        </row>
        <row r="81">
          <cell r="B81">
            <v>0.72374385391152496</v>
          </cell>
          <cell r="C81">
            <v>1.8039330194129259E-3</v>
          </cell>
          <cell r="G81">
            <v>9.1929944323841883E-2</v>
          </cell>
          <cell r="I81">
            <v>0.52833301335541316</v>
          </cell>
        </row>
        <row r="82">
          <cell r="B82">
            <v>0.89095581827149928</v>
          </cell>
          <cell r="C82">
            <v>1.9537010859933925E-3</v>
          </cell>
          <cell r="G82">
            <v>7.1543752207201385E-3</v>
          </cell>
          <cell r="I82">
            <v>0.65039774733819444</v>
          </cell>
        </row>
        <row r="83">
          <cell r="B83">
            <v>0.45031381472580922</v>
          </cell>
          <cell r="C83">
            <v>4.8261174255922817E-4</v>
          </cell>
          <cell r="G83">
            <v>0.11269553527328102</v>
          </cell>
          <cell r="I83">
            <v>0.6552066004260525</v>
          </cell>
        </row>
        <row r="84">
          <cell r="G84">
            <v>2.000868384811834</v>
          </cell>
          <cell r="I84">
            <v>10.649241675468918</v>
          </cell>
        </row>
      </sheetData>
      <sheetData sheetId="17" refreshError="1">
        <row r="78">
          <cell r="B78">
            <v>0.28612298038578837</v>
          </cell>
          <cell r="C78">
            <v>2.1155839300646405E-4</v>
          </cell>
          <cell r="G78">
            <v>0.94377665080252282</v>
          </cell>
          <cell r="I78">
            <v>3.145922169341743</v>
          </cell>
        </row>
        <row r="79">
          <cell r="B79">
            <v>0.29873610084186125</v>
          </cell>
          <cell r="C79">
            <v>4.8516258138763538E-4</v>
          </cell>
          <cell r="G79">
            <v>0.10510730972020046</v>
          </cell>
          <cell r="I79">
            <v>3.2846034287562644</v>
          </cell>
        </row>
        <row r="80">
          <cell r="B80">
            <v>0.28985392865511977</v>
          </cell>
          <cell r="C80">
            <v>1.45759964710804E-4</v>
          </cell>
          <cell r="G80">
            <v>0.74085214894605333</v>
          </cell>
          <cell r="I80">
            <v>2.3898456417614624</v>
          </cell>
        </row>
        <row r="81">
          <cell r="B81">
            <v>0.72360982719715405</v>
          </cell>
          <cell r="C81">
            <v>1.0627057315242372E-3</v>
          </cell>
          <cell r="G81">
            <v>9.1912920250582508E-2</v>
          </cell>
          <cell r="I81">
            <v>0.52823517385392249</v>
          </cell>
        </row>
        <row r="82">
          <cell r="B82">
            <v>0.88922660238934748</v>
          </cell>
          <cell r="C82">
            <v>2.3946223955421094E-3</v>
          </cell>
          <cell r="G82">
            <v>7.1404896171864598E-3</v>
          </cell>
          <cell r="I82">
            <v>0.64913541974422362</v>
          </cell>
        </row>
        <row r="83">
          <cell r="B83">
            <v>0.45040753328543143</v>
          </cell>
          <cell r="C83">
            <v>1.1680238865859275E-3</v>
          </cell>
          <cell r="G83">
            <v>0.11271898928001206</v>
          </cell>
          <cell r="I83">
            <v>0.65534296093030275</v>
          </cell>
        </row>
        <row r="84">
          <cell r="G84">
            <v>2.001508508616558</v>
          </cell>
          <cell r="I84">
            <v>10.653084794387921</v>
          </cell>
        </row>
      </sheetData>
      <sheetData sheetId="18" refreshError="1">
        <row r="78">
          <cell r="B78">
            <v>0.28574614413240962</v>
          </cell>
          <cell r="C78">
            <v>1.3460472471950506E-4</v>
          </cell>
          <cell r="G78">
            <v>0.94253365642075293</v>
          </cell>
          <cell r="I78">
            <v>3.1417788547358434</v>
          </cell>
        </row>
        <row r="79">
          <cell r="B79">
            <v>0.29819333684534771</v>
          </cell>
          <cell r="C79">
            <v>5.2919621047398829E-4</v>
          </cell>
          <cell r="G79">
            <v>0.10491634363566714</v>
          </cell>
          <cell r="I79">
            <v>3.2786357386145979</v>
          </cell>
        </row>
        <row r="80">
          <cell r="B80">
            <v>0.28985726950669816</v>
          </cell>
          <cell r="C80">
            <v>1.7196693361893248E-4</v>
          </cell>
          <cell r="G80">
            <v>0.74086068799564497</v>
          </cell>
          <cell r="I80">
            <v>2.3898731870827259</v>
          </cell>
        </row>
        <row r="81">
          <cell r="B81">
            <v>0.7188153005443888</v>
          </cell>
          <cell r="C81">
            <v>6.8296604168282204E-4</v>
          </cell>
          <cell r="G81">
            <v>9.1303919475148265E-2</v>
          </cell>
          <cell r="I81">
            <v>0.52473516939740383</v>
          </cell>
        </row>
        <row r="82">
          <cell r="B82">
            <v>0.88702402020540994</v>
          </cell>
          <cell r="C82">
            <v>1.4826967161344806E-3</v>
          </cell>
          <cell r="G82">
            <v>7.122802882249442E-3</v>
          </cell>
          <cell r="I82">
            <v>0.64752753474994929</v>
          </cell>
        </row>
        <row r="83">
          <cell r="B83">
            <v>0.45363102861666671</v>
          </cell>
          <cell r="C83">
            <v>5.6614020325930329E-4</v>
          </cell>
          <cell r="G83">
            <v>0.113525701221607</v>
          </cell>
          <cell r="I83">
            <v>0.6600331466372501</v>
          </cell>
        </row>
        <row r="84">
          <cell r="G84">
            <v>2.0002631116310696</v>
          </cell>
          <cell r="I84">
            <v>10.642583631217772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72"/>
  <sheetViews>
    <sheetView showGridLines="0" tabSelected="1" workbookViewId="0">
      <pane xSplit="2" ySplit="4" topLeftCell="C140" activePane="bottomRight" state="frozen"/>
      <selection pane="topRight" activeCell="C1" sqref="C1"/>
      <selection pane="bottomLeft" activeCell="A6" sqref="A6"/>
      <selection pane="bottomRight" activeCell="O170" sqref="O170"/>
    </sheetView>
  </sheetViews>
  <sheetFormatPr defaultRowHeight="12.75" x14ac:dyDescent="0.2"/>
  <cols>
    <col min="1" max="1" width="1.7109375" customWidth="1"/>
    <col min="2" max="2" width="30.85546875" bestFit="1" customWidth="1"/>
    <col min="3" max="16" width="9.5703125" bestFit="1" customWidth="1"/>
    <col min="17" max="17" width="9.7109375" customWidth="1"/>
    <col min="18" max="18" width="9.42578125" bestFit="1" customWidth="1"/>
  </cols>
  <sheetData>
    <row r="1" spans="2:18" x14ac:dyDescent="0.2">
      <c r="B1" s="1" t="s">
        <v>52</v>
      </c>
    </row>
    <row r="2" spans="2:18" ht="13.5" thickBot="1" x14ac:dyDescent="0.25">
      <c r="B2" t="s">
        <v>41</v>
      </c>
    </row>
    <row r="3" spans="2:18" x14ac:dyDescent="0.2">
      <c r="B3" s="2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38</v>
      </c>
      <c r="P3" s="8" t="s">
        <v>38</v>
      </c>
      <c r="Q3" s="43" t="s">
        <v>42</v>
      </c>
      <c r="R3" s="44" t="s">
        <v>43</v>
      </c>
    </row>
    <row r="4" spans="2:18" x14ac:dyDescent="0.2">
      <c r="B4" s="3"/>
      <c r="C4" s="9" t="s">
        <v>40</v>
      </c>
      <c r="D4" s="9" t="s">
        <v>39</v>
      </c>
      <c r="E4" s="9" t="s">
        <v>39</v>
      </c>
      <c r="F4" s="9" t="s">
        <v>40</v>
      </c>
      <c r="G4" s="9" t="s">
        <v>40</v>
      </c>
      <c r="H4" s="9" t="s">
        <v>39</v>
      </c>
      <c r="I4" s="9" t="s">
        <v>39</v>
      </c>
      <c r="J4" s="9" t="s">
        <v>40</v>
      </c>
      <c r="K4" s="9" t="s">
        <v>40</v>
      </c>
      <c r="L4" s="9" t="s">
        <v>39</v>
      </c>
      <c r="M4" s="9" t="s">
        <v>39</v>
      </c>
      <c r="N4" s="9" t="s">
        <v>40</v>
      </c>
      <c r="O4" s="9" t="s">
        <v>40</v>
      </c>
      <c r="P4" s="9" t="s">
        <v>39</v>
      </c>
    </row>
    <row r="5" spans="2:18" x14ac:dyDescent="0.2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2:18" x14ac:dyDescent="0.2">
      <c r="B6" s="3" t="s">
        <v>12</v>
      </c>
      <c r="C6" s="20">
        <v>0.28514</v>
      </c>
      <c r="D6" s="20">
        <v>0.28471999999999997</v>
      </c>
      <c r="E6" s="20">
        <v>0.28432000000000002</v>
      </c>
      <c r="F6" s="20">
        <v>0.28328999999999999</v>
      </c>
      <c r="G6" s="20">
        <v>0.2833</v>
      </c>
      <c r="H6" s="20">
        <v>0.28370000000000001</v>
      </c>
      <c r="I6" s="20">
        <v>0.28384999999999999</v>
      </c>
      <c r="J6" s="20">
        <v>0.28286</v>
      </c>
      <c r="K6" s="20">
        <v>0.28283000000000003</v>
      </c>
      <c r="L6" s="20">
        <v>0.28239999999999998</v>
      </c>
      <c r="M6" s="20">
        <v>0.28389999999999999</v>
      </c>
      <c r="N6" s="20">
        <v>0.28388000000000002</v>
      </c>
      <c r="O6" s="13">
        <f t="shared" ref="O6:O11" si="0">AVERAGE(C6,F6,G6,J6,K6,N6)</f>
        <v>0.28354999999999997</v>
      </c>
      <c r="P6" s="13">
        <f t="shared" ref="P6:P11" si="1">AVERAGE(D6,E6,H6,I6,L6,O6,M6)</f>
        <v>0.28377714285714284</v>
      </c>
    </row>
    <row r="7" spans="2:18" x14ac:dyDescent="0.2">
      <c r="B7" s="3" t="s">
        <v>13</v>
      </c>
      <c r="C7" s="13">
        <v>0.29625000000000001</v>
      </c>
      <c r="D7" s="13">
        <v>0.29605999999999999</v>
      </c>
      <c r="E7" s="13">
        <v>0.29615000000000002</v>
      </c>
      <c r="F7" s="13">
        <v>0.29570000000000002</v>
      </c>
      <c r="G7" s="13">
        <v>0.29549999999999998</v>
      </c>
      <c r="H7" s="13">
        <v>0.29641000000000001</v>
      </c>
      <c r="I7" s="13">
        <v>0.29565999999999998</v>
      </c>
      <c r="J7" s="13">
        <v>0.29511999999999999</v>
      </c>
      <c r="K7" s="13">
        <v>0.29471000000000003</v>
      </c>
      <c r="L7" s="13">
        <v>0.29487999999999998</v>
      </c>
      <c r="M7" s="13">
        <v>0.29613</v>
      </c>
      <c r="N7" s="13">
        <v>0.29609000000000002</v>
      </c>
      <c r="O7" s="13">
        <f t="shared" si="0"/>
        <v>0.29556166666666667</v>
      </c>
      <c r="P7" s="13">
        <f t="shared" si="1"/>
        <v>0.29583595238095245</v>
      </c>
      <c r="Q7" s="19"/>
    </row>
    <row r="8" spans="2:18" x14ac:dyDescent="0.2">
      <c r="B8" s="3" t="s">
        <v>14</v>
      </c>
      <c r="C8" s="13">
        <v>0.28613</v>
      </c>
      <c r="D8" s="13">
        <v>0.28573999999999999</v>
      </c>
      <c r="E8" s="13">
        <v>0.28625</v>
      </c>
      <c r="F8" s="13">
        <v>0.28526000000000001</v>
      </c>
      <c r="G8" s="13">
        <v>0.28511999999999998</v>
      </c>
      <c r="H8" s="13">
        <v>0.28511999999999998</v>
      </c>
      <c r="I8" s="13">
        <v>0.28504000000000002</v>
      </c>
      <c r="J8" s="13">
        <v>0.28406999999999999</v>
      </c>
      <c r="K8" s="13">
        <v>0.28434999999999999</v>
      </c>
      <c r="L8" s="13">
        <v>0.28365000000000001</v>
      </c>
      <c r="M8" s="13">
        <v>0.28592000000000001</v>
      </c>
      <c r="N8" s="13">
        <v>0.28539999999999999</v>
      </c>
      <c r="O8" s="13">
        <f t="shared" si="0"/>
        <v>0.28505500000000006</v>
      </c>
      <c r="P8" s="13">
        <f t="shared" si="1"/>
        <v>0.28525357142857144</v>
      </c>
    </row>
    <row r="9" spans="2:18" x14ac:dyDescent="0.2">
      <c r="B9" s="3" t="s">
        <v>15</v>
      </c>
      <c r="C9" s="13">
        <v>0.72433000000000003</v>
      </c>
      <c r="D9" s="13">
        <v>0.72350999999999999</v>
      </c>
      <c r="E9" s="13">
        <v>0.71982000000000002</v>
      </c>
      <c r="F9" s="13">
        <v>0.72126999999999997</v>
      </c>
      <c r="G9" s="13">
        <v>0.71797999999999995</v>
      </c>
      <c r="H9" s="13">
        <v>0.71767000000000003</v>
      </c>
      <c r="I9" s="13">
        <v>0.72045999999999999</v>
      </c>
      <c r="J9" s="13">
        <v>0.71833000000000002</v>
      </c>
      <c r="K9" s="13">
        <v>0.71555999999999997</v>
      </c>
      <c r="L9" s="13">
        <v>0.71482000000000001</v>
      </c>
      <c r="M9" s="13">
        <v>0.71613000000000004</v>
      </c>
      <c r="N9" s="13">
        <v>0.72258</v>
      </c>
      <c r="O9" s="13">
        <f t="shared" si="0"/>
        <v>0.72000833333333336</v>
      </c>
      <c r="P9" s="13">
        <f t="shared" si="1"/>
        <v>0.71891690476190473</v>
      </c>
    </row>
    <row r="10" spans="2:18" x14ac:dyDescent="0.2">
      <c r="B10" s="3" t="s">
        <v>16</v>
      </c>
      <c r="C10" s="13">
        <v>0.89988000000000001</v>
      </c>
      <c r="D10" s="13">
        <v>0.89670000000000005</v>
      </c>
      <c r="E10" s="13">
        <v>0.90097000000000005</v>
      </c>
      <c r="F10" s="13">
        <v>0.89081999999999995</v>
      </c>
      <c r="G10" s="13">
        <v>0.89645999999999992</v>
      </c>
      <c r="H10" s="13">
        <v>0.89325999999999994</v>
      </c>
      <c r="I10" s="13">
        <v>0.89181999999999995</v>
      </c>
      <c r="J10" s="13">
        <v>0.89134000000000002</v>
      </c>
      <c r="K10" s="13">
        <v>0.88580999999999999</v>
      </c>
      <c r="L10" s="13">
        <v>0.88617999999999997</v>
      </c>
      <c r="M10" s="13">
        <v>0.89366999999999996</v>
      </c>
      <c r="N10" s="13">
        <v>0.8921</v>
      </c>
      <c r="O10" s="13">
        <f t="shared" si="0"/>
        <v>0.89273500000000006</v>
      </c>
      <c r="P10" s="13">
        <f t="shared" si="1"/>
        <v>0.89361928571428584</v>
      </c>
    </row>
    <row r="11" spans="2:18" x14ac:dyDescent="0.2">
      <c r="B11" s="3" t="s">
        <v>17</v>
      </c>
      <c r="C11" s="13">
        <v>0.45356000000000002</v>
      </c>
      <c r="D11" s="13">
        <v>0.45091000000000003</v>
      </c>
      <c r="E11" s="13">
        <v>0.44934000000000002</v>
      </c>
      <c r="F11" s="13">
        <v>0.44849</v>
      </c>
      <c r="G11" s="13">
        <v>0.44736999999999999</v>
      </c>
      <c r="H11" s="13">
        <v>0.44635000000000002</v>
      </c>
      <c r="I11" s="13">
        <v>0.44867000000000001</v>
      </c>
      <c r="J11" s="13">
        <v>0.44734000000000002</v>
      </c>
      <c r="K11" s="13">
        <v>0.44442999999999999</v>
      </c>
      <c r="L11" s="13">
        <v>0.44480999999999998</v>
      </c>
      <c r="M11" s="13">
        <v>0.44540999999999997</v>
      </c>
      <c r="N11" s="13">
        <v>0.44732</v>
      </c>
      <c r="O11" s="13">
        <f t="shared" si="0"/>
        <v>0.44808500000000001</v>
      </c>
      <c r="P11" s="13">
        <f t="shared" si="1"/>
        <v>0.44765357142857137</v>
      </c>
    </row>
    <row r="12" spans="2:18" x14ac:dyDescent="0.2">
      <c r="B12" s="5"/>
      <c r="C12" s="10"/>
      <c r="D12" s="10"/>
      <c r="E12" s="15"/>
      <c r="F12" s="10"/>
      <c r="G12" s="15"/>
      <c r="H12" s="10"/>
      <c r="I12" s="10"/>
      <c r="J12" s="10"/>
      <c r="K12" s="10"/>
      <c r="L12" s="10"/>
      <c r="M12" s="10"/>
      <c r="N12" s="10"/>
      <c r="O12" s="13"/>
      <c r="P12" s="13"/>
    </row>
    <row r="13" spans="2:18" x14ac:dyDescent="0.2">
      <c r="B13" s="3" t="s">
        <v>18</v>
      </c>
      <c r="C13" s="12">
        <v>1.1656388982462023E-3</v>
      </c>
      <c r="D13" s="12">
        <v>5.4456441256851037E-4</v>
      </c>
      <c r="E13" s="12">
        <v>5.765359895229088E-4</v>
      </c>
      <c r="F13" s="12">
        <v>1.6119811880835489E-3</v>
      </c>
      <c r="G13" s="12">
        <v>7.0443415532064273E-4</v>
      </c>
      <c r="H13" s="12">
        <v>2.0032812461590228E-4</v>
      </c>
      <c r="I13" s="12">
        <v>9.8358042122564612E-4</v>
      </c>
      <c r="J13" s="12">
        <v>4.9211657988196028E-4</v>
      </c>
      <c r="K13" s="12">
        <v>8.0646871993828972E-4</v>
      </c>
      <c r="L13" s="12">
        <v>4.3291983297735027E-4</v>
      </c>
      <c r="M13" s="12">
        <v>5.229262010537785E-4</v>
      </c>
      <c r="N13" s="12">
        <v>8.7724199374017734E-4</v>
      </c>
      <c r="O13" s="13">
        <f t="shared" ref="O13:O18" si="2">AVERAGE(C13,F13,G13,J13,K13,N13)</f>
        <v>9.4298025586847035E-4</v>
      </c>
      <c r="P13" s="13">
        <f t="shared" ref="P13:P18" si="3">AVERAGE(D13,E13,H13,I13,L13,O13,M13)</f>
        <v>6.0054789111893808E-4</v>
      </c>
    </row>
    <row r="14" spans="2:18" x14ac:dyDescent="0.2">
      <c r="B14" s="3" t="s">
        <v>19</v>
      </c>
      <c r="C14" s="14">
        <v>1.6506869833728406E-3</v>
      </c>
      <c r="D14" s="14">
        <v>1.051036397106945E-3</v>
      </c>
      <c r="E14" s="14">
        <v>6.2954698288957651E-4</v>
      </c>
      <c r="F14" s="14">
        <v>6.7762816738296209E-4</v>
      </c>
      <c r="G14" s="14">
        <v>1.6472467218395588E-3</v>
      </c>
      <c r="H14" s="14">
        <v>9.598572142330723E-4</v>
      </c>
      <c r="I14" s="14">
        <v>7.7826363698643003E-4</v>
      </c>
      <c r="J14" s="14">
        <v>6.4448918196524565E-4</v>
      </c>
      <c r="K14" s="14">
        <v>5.4646481929643157E-4</v>
      </c>
      <c r="L14" s="14">
        <v>5.785964768507335E-4</v>
      </c>
      <c r="M14" s="14">
        <v>9.07289923145485E-4</v>
      </c>
      <c r="N14" s="14">
        <v>1.6268063223433022E-3</v>
      </c>
      <c r="O14" s="13">
        <f t="shared" si="2"/>
        <v>1.1322203660333902E-3</v>
      </c>
      <c r="P14" s="13">
        <f t="shared" si="3"/>
        <v>8.6240157103509036E-4</v>
      </c>
    </row>
    <row r="15" spans="2:18" x14ac:dyDescent="0.2">
      <c r="B15" s="3" t="s">
        <v>20</v>
      </c>
      <c r="C15" s="14">
        <v>8.1714269349593557E-4</v>
      </c>
      <c r="D15" s="14">
        <v>2.3385299340322155E-3</v>
      </c>
      <c r="E15" s="14">
        <v>1.053300696592836E-3</v>
      </c>
      <c r="F15" s="14">
        <v>1.9838884637495315E-3</v>
      </c>
      <c r="G15" s="14">
        <v>1.3088681752952411E-3</v>
      </c>
      <c r="H15" s="14">
        <v>1.2715093895224938E-3</v>
      </c>
      <c r="I15" s="14">
        <v>4.8998831354765649E-4</v>
      </c>
      <c r="J15" s="14">
        <v>9.497308474060998E-4</v>
      </c>
      <c r="K15" s="14">
        <v>5.4862717333397162E-4</v>
      </c>
      <c r="L15" s="14">
        <v>9.3346249047913043E-4</v>
      </c>
      <c r="M15" s="14">
        <v>1.1808857733725633E-3</v>
      </c>
      <c r="N15" s="14">
        <v>1.5615820505938034E-3</v>
      </c>
      <c r="O15" s="13">
        <f t="shared" si="2"/>
        <v>1.1949732339790969E-3</v>
      </c>
      <c r="P15" s="13">
        <f t="shared" si="3"/>
        <v>1.2089499759322848E-3</v>
      </c>
    </row>
    <row r="16" spans="2:18" x14ac:dyDescent="0.2">
      <c r="B16" s="3" t="s">
        <v>21</v>
      </c>
      <c r="C16" s="14">
        <v>1.0030745582566124E-2</v>
      </c>
      <c r="D16" s="14">
        <v>2.9859919359881836E-3</v>
      </c>
      <c r="E16" s="14">
        <v>6.6936955190482032E-3</v>
      </c>
      <c r="F16" s="14">
        <v>7.6426848010914877E-3</v>
      </c>
      <c r="G16" s="14">
        <v>8.9129952240681928E-3</v>
      </c>
      <c r="H16" s="14">
        <v>3.6339223526985097E-3</v>
      </c>
      <c r="I16" s="14">
        <v>4.4688473401009255E-3</v>
      </c>
      <c r="J16" s="14">
        <v>3.1588132114702197E-3</v>
      </c>
      <c r="K16" s="14">
        <v>5.9509034950342146E-3</v>
      </c>
      <c r="L16" s="14">
        <v>8.1495616407280102E-3</v>
      </c>
      <c r="M16" s="14">
        <v>8.3030138884099096E-3</v>
      </c>
      <c r="N16" s="14">
        <v>5.8485234965517134E-3</v>
      </c>
      <c r="O16" s="13">
        <f t="shared" si="2"/>
        <v>6.924110968463658E-3</v>
      </c>
      <c r="P16" s="13">
        <f t="shared" si="3"/>
        <v>5.8798776636339155E-3</v>
      </c>
    </row>
    <row r="17" spans="2:17" x14ac:dyDescent="0.2">
      <c r="B17" s="3" t="s">
        <v>22</v>
      </c>
      <c r="C17" s="14">
        <v>2.5018952381979593E-3</v>
      </c>
      <c r="D17" s="14">
        <v>3.3040328114460485E-3</v>
      </c>
      <c r="E17" s="14">
        <v>4.0767441595371164E-3</v>
      </c>
      <c r="F17" s="14">
        <v>5.6032671536606383E-3</v>
      </c>
      <c r="G17" s="14">
        <v>5.7332023283222424E-3</v>
      </c>
      <c r="H17" s="14">
        <v>6.063068606250159E-3</v>
      </c>
      <c r="I17" s="14">
        <v>3.8224394877728364E-3</v>
      </c>
      <c r="J17" s="14">
        <v>4.9513719411278653E-3</v>
      </c>
      <c r="K17" s="14">
        <v>3.6214038280682381E-3</v>
      </c>
      <c r="L17" s="14">
        <v>4.240605289042956E-3</v>
      </c>
      <c r="M17" s="14">
        <v>8.0744573133639218E-3</v>
      </c>
      <c r="N17" s="14">
        <v>3.3408345247807683E-3</v>
      </c>
      <c r="O17" s="13">
        <f t="shared" si="2"/>
        <v>4.2919958356929513E-3</v>
      </c>
      <c r="P17" s="13">
        <f t="shared" si="3"/>
        <v>4.8390490718722839E-3</v>
      </c>
    </row>
    <row r="18" spans="2:17" x14ac:dyDescent="0.2">
      <c r="B18" s="3" t="s">
        <v>23</v>
      </c>
      <c r="C18" s="14">
        <v>6.0398202296718427E-3</v>
      </c>
      <c r="D18" s="14">
        <v>6.7269745012871118E-3</v>
      </c>
      <c r="E18" s="14">
        <v>4.8321127388210247E-3</v>
      </c>
      <c r="F18" s="14">
        <v>3.8960445528087298E-3</v>
      </c>
      <c r="G18" s="14">
        <v>2.7929451947939729E-3</v>
      </c>
      <c r="H18" s="14">
        <v>2.6228661475212124E-3</v>
      </c>
      <c r="I18" s="14">
        <v>2.5755242607596062E-3</v>
      </c>
      <c r="J18" s="14">
        <v>5.1884403635901258E-3</v>
      </c>
      <c r="K18" s="14">
        <v>7.4601026648285131E-3</v>
      </c>
      <c r="L18" s="14">
        <v>4.0159300333584202E-3</v>
      </c>
      <c r="M18" s="14">
        <v>8.2981672375069867E-3</v>
      </c>
      <c r="N18" s="14">
        <v>2.4002204572183268E-3</v>
      </c>
      <c r="O18" s="13">
        <f t="shared" si="2"/>
        <v>4.6295955771519194E-3</v>
      </c>
      <c r="P18" s="13">
        <f t="shared" si="3"/>
        <v>4.8144529280580413E-3</v>
      </c>
    </row>
    <row r="19" spans="2:17" x14ac:dyDescent="0.2">
      <c r="B19" s="5"/>
      <c r="C19" s="10"/>
      <c r="D19" s="10"/>
      <c r="E19" s="15"/>
      <c r="F19" s="10"/>
      <c r="G19" s="15"/>
      <c r="H19" s="10"/>
      <c r="I19" s="10"/>
      <c r="J19" s="10"/>
      <c r="K19" s="10"/>
      <c r="L19" s="10"/>
      <c r="M19" s="10"/>
      <c r="N19" s="10"/>
      <c r="O19" s="13"/>
      <c r="P19" s="13"/>
    </row>
    <row r="20" spans="2:17" x14ac:dyDescent="0.2">
      <c r="B20" s="3" t="s">
        <v>24</v>
      </c>
      <c r="C20" s="12">
        <v>0.94053399999999998</v>
      </c>
      <c r="D20" s="12">
        <v>0.93914900000000001</v>
      </c>
      <c r="E20" s="12">
        <v>0.93783000000000005</v>
      </c>
      <c r="F20" s="12">
        <v>0.93443200000000004</v>
      </c>
      <c r="G20" s="12">
        <v>0.93446499999999999</v>
      </c>
      <c r="H20" s="12">
        <v>0.93578399999999995</v>
      </c>
      <c r="I20" s="12">
        <v>0.93627899999999997</v>
      </c>
      <c r="J20" s="12">
        <v>0.93301400000000001</v>
      </c>
      <c r="K20" s="12">
        <v>0.93291500000000005</v>
      </c>
      <c r="L20" s="12">
        <v>0.93149599999999999</v>
      </c>
      <c r="M20" s="12">
        <v>0.93644400000000005</v>
      </c>
      <c r="N20" s="12">
        <v>0.93637800000000004</v>
      </c>
      <c r="O20" s="13">
        <f t="shared" ref="O20:O26" si="4">AVERAGE(C20,F20,G20,J20,K20,N20)</f>
        <v>0.9352896666666668</v>
      </c>
      <c r="P20" s="13">
        <f t="shared" ref="P20:P26" si="5">AVERAGE(D20,E20,H20,I20,L20,O20,M20)</f>
        <v>0.93603880952380947</v>
      </c>
    </row>
    <row r="21" spans="2:17" x14ac:dyDescent="0.2">
      <c r="B21" s="3" t="s">
        <v>25</v>
      </c>
      <c r="C21" s="12">
        <v>0.10423300000000001</v>
      </c>
      <c r="D21" s="14">
        <v>0.10416599999999999</v>
      </c>
      <c r="E21" s="14">
        <v>0.104197</v>
      </c>
      <c r="F21" s="14">
        <v>0.10403900000000001</v>
      </c>
      <c r="G21" s="14">
        <v>0.10396900000000001</v>
      </c>
      <c r="H21" s="14">
        <v>0.10428900000000001</v>
      </c>
      <c r="I21" s="14">
        <v>0.10402500000000001</v>
      </c>
      <c r="J21" s="14">
        <v>0.103835</v>
      </c>
      <c r="K21" s="14">
        <v>0.10369100000000001</v>
      </c>
      <c r="L21" s="14">
        <v>0.103751</v>
      </c>
      <c r="M21" s="14">
        <v>0.10419</v>
      </c>
      <c r="N21" s="14">
        <v>0.104176</v>
      </c>
      <c r="O21" s="13">
        <f t="shared" si="4"/>
        <v>0.1039905</v>
      </c>
      <c r="P21" s="13">
        <f t="shared" si="5"/>
        <v>0.10408692857142857</v>
      </c>
    </row>
    <row r="22" spans="2:17" x14ac:dyDescent="0.2">
      <c r="B22" s="3" t="s">
        <v>26</v>
      </c>
      <c r="C22" s="12">
        <v>0.73133400000000004</v>
      </c>
      <c r="D22" s="14">
        <v>0.73033700000000001</v>
      </c>
      <c r="E22" s="14">
        <v>0.73164099999999999</v>
      </c>
      <c r="F22" s="14">
        <v>0.72911000000000004</v>
      </c>
      <c r="G22" s="14">
        <v>0.72875199999999996</v>
      </c>
      <c r="H22" s="14">
        <v>0.72875199999999996</v>
      </c>
      <c r="I22" s="14">
        <v>0.72854799999999997</v>
      </c>
      <c r="J22" s="14">
        <v>0.72606900000000008</v>
      </c>
      <c r="K22" s="14">
        <v>0.72678399999999999</v>
      </c>
      <c r="L22" s="14">
        <v>0.72499499999999995</v>
      </c>
      <c r="M22" s="14">
        <v>0.73079700000000003</v>
      </c>
      <c r="N22" s="14">
        <v>0.72946800000000001</v>
      </c>
      <c r="O22" s="13">
        <f t="shared" si="4"/>
        <v>0.72858616666666665</v>
      </c>
      <c r="P22" s="13">
        <f t="shared" si="5"/>
        <v>0.72909373809523803</v>
      </c>
    </row>
    <row r="23" spans="2:17" x14ac:dyDescent="0.2">
      <c r="B23" s="3" t="s">
        <v>27</v>
      </c>
      <c r="C23" s="12">
        <v>9.2004000000000002E-2</v>
      </c>
      <c r="D23" s="14">
        <v>9.1899999999999996E-2</v>
      </c>
      <c r="E23" s="14">
        <v>9.1431999999999999E-2</v>
      </c>
      <c r="F23" s="14">
        <v>9.1616000000000003E-2</v>
      </c>
      <c r="G23" s="14">
        <v>9.1198000000000001E-2</v>
      </c>
      <c r="H23" s="14">
        <v>9.1158000000000003E-2</v>
      </c>
      <c r="I23" s="14">
        <v>9.1512999999999997E-2</v>
      </c>
      <c r="J23" s="14">
        <v>9.1242000000000004E-2</v>
      </c>
      <c r="K23" s="14">
        <v>9.0889999999999999E-2</v>
      </c>
      <c r="L23" s="14">
        <v>9.0796000000000002E-2</v>
      </c>
      <c r="M23" s="14">
        <v>9.0963000000000002E-2</v>
      </c>
      <c r="N23" s="14">
        <v>9.1782000000000002E-2</v>
      </c>
      <c r="O23" s="13">
        <f t="shared" si="4"/>
        <v>9.1455333333333333E-2</v>
      </c>
      <c r="P23" s="13">
        <f t="shared" si="5"/>
        <v>9.1316761904761914E-2</v>
      </c>
    </row>
    <row r="24" spans="2:17" x14ac:dyDescent="0.2">
      <c r="B24" s="3" t="s">
        <v>28</v>
      </c>
      <c r="C24" s="12">
        <v>7.2259999999999998E-3</v>
      </c>
      <c r="D24" s="14">
        <v>7.2009999999999999E-3</v>
      </c>
      <c r="E24" s="14">
        <v>7.2350000000000001E-3</v>
      </c>
      <c r="F24" s="14">
        <v>7.1529999999999996E-3</v>
      </c>
      <c r="G24" s="14">
        <v>7.1990000000000005E-3</v>
      </c>
      <c r="H24" s="14">
        <v>7.1730000000000006E-3</v>
      </c>
      <c r="I24" s="14">
        <v>7.1609999999999998E-3</v>
      </c>
      <c r="J24" s="14">
        <v>7.1570000000000002E-3</v>
      </c>
      <c r="K24" s="14">
        <v>7.1130000000000004E-3</v>
      </c>
      <c r="L24" s="14">
        <v>7.1159999999999999E-3</v>
      </c>
      <c r="M24" s="14">
        <v>7.1760000000000001E-3</v>
      </c>
      <c r="N24" s="14">
        <v>7.1640000000000002E-3</v>
      </c>
      <c r="O24" s="13">
        <f t="shared" si="4"/>
        <v>7.1686666666666661E-3</v>
      </c>
      <c r="P24" s="13">
        <f t="shared" si="5"/>
        <v>7.1758095238095235E-3</v>
      </c>
    </row>
    <row r="25" spans="2:17" x14ac:dyDescent="0.2">
      <c r="B25" s="3" t="s">
        <v>29</v>
      </c>
      <c r="C25" s="12">
        <v>0.113508</v>
      </c>
      <c r="D25" s="14">
        <v>0.112845</v>
      </c>
      <c r="E25" s="14">
        <v>0.112452</v>
      </c>
      <c r="F25" s="14">
        <v>0.11223900000000001</v>
      </c>
      <c r="G25" s="14">
        <v>0.111959</v>
      </c>
      <c r="H25" s="14">
        <v>0.111704</v>
      </c>
      <c r="I25" s="14">
        <v>0.11228399999999999</v>
      </c>
      <c r="J25" s="14">
        <v>0.11195099999999999</v>
      </c>
      <c r="K25" s="14">
        <v>0.111223</v>
      </c>
      <c r="L25" s="14">
        <v>0.111318</v>
      </c>
      <c r="M25" s="14">
        <v>0.111468</v>
      </c>
      <c r="N25" s="14">
        <v>0.111946</v>
      </c>
      <c r="O25" s="13">
        <f t="shared" si="4"/>
        <v>0.11213766666666665</v>
      </c>
      <c r="P25" s="13">
        <f t="shared" si="5"/>
        <v>0.11202980952380952</v>
      </c>
    </row>
    <row r="26" spans="2:17" x14ac:dyDescent="0.2">
      <c r="B26" s="3" t="s">
        <v>30</v>
      </c>
      <c r="C26" s="14">
        <v>1.988839</v>
      </c>
      <c r="D26" s="14">
        <v>1.9855980000000002</v>
      </c>
      <c r="E26" s="14">
        <v>1.9847870000000001</v>
      </c>
      <c r="F26" s="14">
        <v>1.9785890000000002</v>
      </c>
      <c r="G26" s="14">
        <v>1.9775419999999999</v>
      </c>
      <c r="H26" s="14">
        <v>1.9788600000000003</v>
      </c>
      <c r="I26" s="14">
        <v>1.9798099999999998</v>
      </c>
      <c r="J26" s="14">
        <v>1.973268</v>
      </c>
      <c r="K26" s="14">
        <v>1.9726160000000001</v>
      </c>
      <c r="L26" s="14">
        <v>1.9694719999999999</v>
      </c>
      <c r="M26" s="14">
        <v>1.9810380000000001</v>
      </c>
      <c r="N26" s="14">
        <v>1.9809140000000001</v>
      </c>
      <c r="O26" s="13">
        <f t="shared" si="4"/>
        <v>1.9786279999999998</v>
      </c>
      <c r="P26" s="13">
        <f t="shared" si="5"/>
        <v>1.9797418571428571</v>
      </c>
      <c r="Q26" s="45">
        <f>O26-P26</f>
        <v>-1.1138571428572774E-3</v>
      </c>
    </row>
    <row r="27" spans="2:17" x14ac:dyDescent="0.2">
      <c r="B27" s="5"/>
      <c r="C27" s="16"/>
      <c r="D27" s="16"/>
      <c r="E27" s="17"/>
      <c r="F27" s="16"/>
      <c r="G27" s="17"/>
      <c r="H27" s="16"/>
      <c r="I27" s="16"/>
      <c r="J27" s="16"/>
      <c r="K27" s="16"/>
      <c r="L27" s="16"/>
      <c r="M27" s="16"/>
      <c r="N27" s="16"/>
      <c r="O27" s="13"/>
      <c r="P27" s="13"/>
    </row>
    <row r="28" spans="2:17" x14ac:dyDescent="0.2">
      <c r="B28" s="3" t="s">
        <v>31</v>
      </c>
      <c r="C28" s="14">
        <v>3.1351692749999995</v>
      </c>
      <c r="D28" s="12">
        <v>3.1304964000000002</v>
      </c>
      <c r="E28" s="12">
        <v>3.1260979999999998</v>
      </c>
      <c r="F28" s="12">
        <v>3.1147740000000002</v>
      </c>
      <c r="G28" s="12">
        <v>3.114884</v>
      </c>
      <c r="H28" s="12">
        <v>3.1192820000000001</v>
      </c>
      <c r="I28" s="12">
        <v>3.1209310000000001</v>
      </c>
      <c r="J28" s="12">
        <v>3.1100460000000001</v>
      </c>
      <c r="K28" s="12">
        <v>3.1097160000000001</v>
      </c>
      <c r="L28" s="12">
        <v>3.1049880000000001</v>
      </c>
      <c r="M28" s="12">
        <v>3.12148</v>
      </c>
      <c r="N28" s="12">
        <v>3.1212610000000001</v>
      </c>
      <c r="O28" s="13">
        <f t="shared" ref="O28:O34" si="6">AVERAGE(C28,F28,G28,J28,K28,N28)</f>
        <v>3.1176417124999998</v>
      </c>
      <c r="P28" s="13">
        <f t="shared" ref="P28:P34" si="7">AVERAGE(D28,E28,H28,I28,L28,O28,M28)</f>
        <v>3.1201310160714288</v>
      </c>
    </row>
    <row r="29" spans="2:17" x14ac:dyDescent="0.2">
      <c r="B29" s="3" t="s">
        <v>32</v>
      </c>
      <c r="C29" s="14">
        <v>3.2572504249999996</v>
      </c>
      <c r="D29" s="14">
        <v>3.25521635</v>
      </c>
      <c r="E29" s="14">
        <v>3.2561689999999999</v>
      </c>
      <c r="F29" s="14">
        <v>3.2512220000000003</v>
      </c>
      <c r="G29" s="14">
        <v>3.2490220000000001</v>
      </c>
      <c r="H29" s="14">
        <v>3.2590280000000003</v>
      </c>
      <c r="I29" s="14">
        <v>3.2507820000000001</v>
      </c>
      <c r="J29" s="14">
        <v>3.2448440000000001</v>
      </c>
      <c r="K29" s="14">
        <v>3.2403360000000001</v>
      </c>
      <c r="L29" s="14">
        <v>3.2422059999999999</v>
      </c>
      <c r="M29" s="14">
        <v>3.2559490000000002</v>
      </c>
      <c r="N29" s="14">
        <v>3.2555100000000001</v>
      </c>
      <c r="O29" s="13">
        <f t="shared" si="6"/>
        <v>3.2496974041666671</v>
      </c>
      <c r="P29" s="13">
        <f t="shared" si="7"/>
        <v>3.2527211077380955</v>
      </c>
    </row>
    <row r="30" spans="2:17" x14ac:dyDescent="0.2">
      <c r="B30" s="3" t="s">
        <v>33</v>
      </c>
      <c r="C30" s="14">
        <v>2.3591693333333335</v>
      </c>
      <c r="D30" s="14">
        <v>2.3559537833333333</v>
      </c>
      <c r="E30" s="14">
        <v>2.360131</v>
      </c>
      <c r="F30" s="14">
        <v>2.351969</v>
      </c>
      <c r="G30" s="14">
        <v>2.3508140000000002</v>
      </c>
      <c r="H30" s="14">
        <v>2.3508140000000002</v>
      </c>
      <c r="I30" s="14">
        <v>2.350155</v>
      </c>
      <c r="J30" s="14">
        <v>2.3421569999999998</v>
      </c>
      <c r="K30" s="14">
        <v>2.3444660000000002</v>
      </c>
      <c r="L30" s="14">
        <v>2.3386939999999998</v>
      </c>
      <c r="M30" s="14">
        <v>2.3574099999999998</v>
      </c>
      <c r="N30" s="14">
        <v>2.3531230000000001</v>
      </c>
      <c r="O30" s="13">
        <f t="shared" si="6"/>
        <v>2.3502830555555558</v>
      </c>
      <c r="P30" s="13">
        <f t="shared" si="7"/>
        <v>2.35192011984127</v>
      </c>
    </row>
    <row r="31" spans="2:17" x14ac:dyDescent="0.2">
      <c r="B31" s="3" t="s">
        <v>34</v>
      </c>
      <c r="C31" s="14">
        <v>0.52876333333333336</v>
      </c>
      <c r="D31" s="14">
        <v>0.52815986666666659</v>
      </c>
      <c r="E31" s="14">
        <v>0.52546900000000007</v>
      </c>
      <c r="F31" s="14">
        <v>0.52652699999999997</v>
      </c>
      <c r="G31" s="14">
        <v>0.52412499999999995</v>
      </c>
      <c r="H31" s="14">
        <v>0.523899</v>
      </c>
      <c r="I31" s="14">
        <v>0.52593600000000007</v>
      </c>
      <c r="J31" s="14">
        <v>0.52438099999999999</v>
      </c>
      <c r="K31" s="14">
        <v>0.52235900000000002</v>
      </c>
      <c r="L31" s="14">
        <v>0.52181900000000003</v>
      </c>
      <c r="M31" s="14">
        <v>0.52277499999999999</v>
      </c>
      <c r="N31" s="14">
        <v>0.52748300000000004</v>
      </c>
      <c r="O31" s="13">
        <f t="shared" si="6"/>
        <v>0.52560638888888889</v>
      </c>
      <c r="P31" s="13">
        <f t="shared" si="7"/>
        <v>0.52480917936507943</v>
      </c>
    </row>
    <row r="32" spans="2:17" x14ac:dyDescent="0.2">
      <c r="B32" s="3" t="s">
        <v>35</v>
      </c>
      <c r="C32" s="14">
        <v>0.65691483333333334</v>
      </c>
      <c r="D32" s="14">
        <v>0.65459343333333331</v>
      </c>
      <c r="E32" s="14">
        <v>0.65770799999999996</v>
      </c>
      <c r="F32" s="14">
        <v>0.65029900000000007</v>
      </c>
      <c r="G32" s="14">
        <v>0.654416</v>
      </c>
      <c r="H32" s="14">
        <v>0.65207999999999999</v>
      </c>
      <c r="I32" s="14">
        <v>0.65102900000000008</v>
      </c>
      <c r="J32" s="14">
        <v>0.65067799999999998</v>
      </c>
      <c r="K32" s="14">
        <v>0.64664100000000002</v>
      </c>
      <c r="L32" s="14">
        <v>0.64691100000000001</v>
      </c>
      <c r="M32" s="14">
        <v>0.65237900000000004</v>
      </c>
      <c r="N32" s="14">
        <v>0.65123299999999995</v>
      </c>
      <c r="O32" s="13">
        <f t="shared" si="6"/>
        <v>0.65169697222222223</v>
      </c>
      <c r="P32" s="13">
        <f t="shared" si="7"/>
        <v>0.65234248650793647</v>
      </c>
    </row>
    <row r="33" spans="2:16" x14ac:dyDescent="0.2">
      <c r="B33" s="3" t="s">
        <v>36</v>
      </c>
      <c r="C33" s="14">
        <v>0.65993465000000007</v>
      </c>
      <c r="D33" s="14">
        <v>0.65606920000000013</v>
      </c>
      <c r="E33" s="14">
        <v>0.65378999999999998</v>
      </c>
      <c r="F33" s="14">
        <v>0.65255300000000005</v>
      </c>
      <c r="G33" s="14">
        <v>0.65092300000000003</v>
      </c>
      <c r="H33" s="14">
        <v>0.64943899999999999</v>
      </c>
      <c r="I33" s="14">
        <v>0.65281500000000003</v>
      </c>
      <c r="J33" s="14">
        <v>0.65088000000000001</v>
      </c>
      <c r="K33" s="14">
        <v>0.64664600000000005</v>
      </c>
      <c r="L33" s="14">
        <v>0.64719900000000008</v>
      </c>
      <c r="M33" s="14">
        <v>0.64807199999999998</v>
      </c>
      <c r="N33" s="14">
        <v>0.65085100000000007</v>
      </c>
      <c r="O33" s="13">
        <f t="shared" si="6"/>
        <v>0.65196460833333336</v>
      </c>
      <c r="P33" s="13">
        <f t="shared" si="7"/>
        <v>0.65133554404761906</v>
      </c>
    </row>
    <row r="34" spans="2:16" ht="13.5" thickBot="1" x14ac:dyDescent="0.25">
      <c r="B34" s="4" t="s">
        <v>37</v>
      </c>
      <c r="C34" s="18">
        <v>10.597128</v>
      </c>
      <c r="D34" s="18">
        <v>10.580429000000001</v>
      </c>
      <c r="E34" s="18">
        <v>10.579364999999999</v>
      </c>
      <c r="F34" s="18">
        <v>10.547344000000001</v>
      </c>
      <c r="G34" s="18">
        <v>10.544184</v>
      </c>
      <c r="H34" s="18">
        <v>10.554542</v>
      </c>
      <c r="I34" s="18">
        <v>10.551648</v>
      </c>
      <c r="J34" s="18">
        <v>10.522986</v>
      </c>
      <c r="K34" s="18">
        <v>10.510164000000001</v>
      </c>
      <c r="L34" s="18">
        <v>10.501817000000001</v>
      </c>
      <c r="M34" s="18">
        <v>10.558064999999999</v>
      </c>
      <c r="N34" s="18">
        <v>10.559460999999999</v>
      </c>
      <c r="O34" s="18">
        <f t="shared" si="6"/>
        <v>10.546877833333333</v>
      </c>
      <c r="P34" s="18">
        <f t="shared" si="7"/>
        <v>10.553249119047619</v>
      </c>
    </row>
    <row r="35" spans="2:16" ht="13.5" thickBot="1" x14ac:dyDescent="0.25">
      <c r="J35" s="6"/>
      <c r="N35" s="6"/>
    </row>
    <row r="36" spans="2:16" x14ac:dyDescent="0.2">
      <c r="B36" s="21" t="s">
        <v>53</v>
      </c>
      <c r="C36" s="22" t="s">
        <v>0</v>
      </c>
      <c r="D36" s="22" t="s">
        <v>1</v>
      </c>
      <c r="E36" s="22" t="s">
        <v>2</v>
      </c>
      <c r="F36" s="22" t="s">
        <v>3</v>
      </c>
      <c r="G36" s="22" t="s">
        <v>4</v>
      </c>
      <c r="H36" s="22" t="s">
        <v>5</v>
      </c>
      <c r="I36" s="22" t="s">
        <v>6</v>
      </c>
      <c r="J36" s="22" t="s">
        <v>7</v>
      </c>
      <c r="K36" s="22" t="s">
        <v>8</v>
      </c>
      <c r="L36" s="22" t="s">
        <v>9</v>
      </c>
      <c r="M36" s="22" t="s">
        <v>10</v>
      </c>
      <c r="N36" s="22" t="s">
        <v>11</v>
      </c>
      <c r="O36" s="22" t="s">
        <v>38</v>
      </c>
      <c r="P36" s="23" t="s">
        <v>38</v>
      </c>
    </row>
    <row r="37" spans="2:16" x14ac:dyDescent="0.2">
      <c r="B37" s="24"/>
      <c r="C37" s="25" t="s">
        <v>39</v>
      </c>
      <c r="D37" s="25" t="s">
        <v>40</v>
      </c>
      <c r="E37" s="25" t="s">
        <v>40</v>
      </c>
      <c r="F37" s="25" t="s">
        <v>39</v>
      </c>
      <c r="G37" s="25" t="s">
        <v>39</v>
      </c>
      <c r="H37" s="25" t="s">
        <v>40</v>
      </c>
      <c r="I37" s="25" t="s">
        <v>40</v>
      </c>
      <c r="J37" s="25" t="s">
        <v>39</v>
      </c>
      <c r="K37" s="25" t="s">
        <v>39</v>
      </c>
      <c r="L37" s="25" t="s">
        <v>40</v>
      </c>
      <c r="M37" s="25" t="s">
        <v>40</v>
      </c>
      <c r="N37" s="25" t="s">
        <v>39</v>
      </c>
      <c r="O37" s="25" t="s">
        <v>40</v>
      </c>
      <c r="P37" s="26" t="s">
        <v>39</v>
      </c>
    </row>
    <row r="38" spans="2:16" x14ac:dyDescent="0.2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2:16" x14ac:dyDescent="0.2">
      <c r="B39" s="24" t="s">
        <v>12</v>
      </c>
      <c r="C39" s="30">
        <v>0.28187000000000001</v>
      </c>
      <c r="D39" s="30">
        <v>0.28132000000000001</v>
      </c>
      <c r="E39" s="30">
        <v>0.28062999999999999</v>
      </c>
      <c r="F39" s="30">
        <v>0.28160000000000002</v>
      </c>
      <c r="G39" s="30">
        <v>0.28184999999999999</v>
      </c>
      <c r="H39" s="30">
        <v>0.28106999999999999</v>
      </c>
      <c r="I39" s="30">
        <v>0.28075</v>
      </c>
      <c r="J39" s="30">
        <v>0.28138000000000002</v>
      </c>
      <c r="K39" s="30">
        <v>0.28149999999999997</v>
      </c>
      <c r="L39" s="30">
        <v>0.28103</v>
      </c>
      <c r="M39" s="30">
        <v>0.28050000000000003</v>
      </c>
      <c r="N39" s="30">
        <v>0.28111999999999998</v>
      </c>
      <c r="O39" s="31">
        <v>0.28088333333333332</v>
      </c>
      <c r="P39" s="32">
        <v>0.28155333333333332</v>
      </c>
    </row>
    <row r="40" spans="2:16" x14ac:dyDescent="0.2">
      <c r="B40" s="24" t="s">
        <v>13</v>
      </c>
      <c r="C40" s="30">
        <v>0.29380000000000001</v>
      </c>
      <c r="D40" s="30">
        <v>0.29337999999999997</v>
      </c>
      <c r="E40" s="30">
        <v>0.29268</v>
      </c>
      <c r="F40" s="30">
        <v>0.29347000000000001</v>
      </c>
      <c r="G40" s="30">
        <v>0.29349999999999998</v>
      </c>
      <c r="H40" s="30">
        <v>0.29289999999999999</v>
      </c>
      <c r="I40" s="30">
        <v>0.29248000000000002</v>
      </c>
      <c r="J40" s="30">
        <v>0.29376999999999998</v>
      </c>
      <c r="K40" s="30">
        <v>0.29382999999999998</v>
      </c>
      <c r="L40" s="30">
        <v>0.29311999999999999</v>
      </c>
      <c r="M40" s="30">
        <v>0.29293000000000002</v>
      </c>
      <c r="N40" s="30">
        <v>0.29366999999999999</v>
      </c>
      <c r="O40" s="31">
        <v>0.29291500000000004</v>
      </c>
      <c r="P40" s="32">
        <v>0.29367333333333329</v>
      </c>
    </row>
    <row r="41" spans="2:16" x14ac:dyDescent="0.2">
      <c r="B41" s="24" t="s">
        <v>14</v>
      </c>
      <c r="C41" s="30">
        <v>0.28621999999999997</v>
      </c>
      <c r="D41" s="30">
        <v>0.28584999999999999</v>
      </c>
      <c r="E41" s="30">
        <v>0.28555000000000003</v>
      </c>
      <c r="F41" s="30">
        <v>0.28587000000000001</v>
      </c>
      <c r="G41" s="30">
        <v>0.28625</v>
      </c>
      <c r="H41" s="30">
        <v>0.28582000000000002</v>
      </c>
      <c r="I41" s="30">
        <v>0.28594999999999998</v>
      </c>
      <c r="J41" s="30">
        <v>0.2868</v>
      </c>
      <c r="K41" s="30">
        <v>0.28658</v>
      </c>
      <c r="L41" s="30">
        <v>0.28653000000000001</v>
      </c>
      <c r="M41" s="30">
        <v>0.28620000000000001</v>
      </c>
      <c r="N41" s="30">
        <v>0.28622999999999998</v>
      </c>
      <c r="O41" s="31">
        <v>0.28598333333333331</v>
      </c>
      <c r="P41" s="32">
        <v>0.286325</v>
      </c>
    </row>
    <row r="42" spans="2:16" x14ac:dyDescent="0.2">
      <c r="B42" s="24" t="s">
        <v>15</v>
      </c>
      <c r="C42" s="30">
        <v>0.71799999999999997</v>
      </c>
      <c r="D42" s="30">
        <v>0.71360000000000001</v>
      </c>
      <c r="E42" s="30">
        <v>0.70889999999999997</v>
      </c>
      <c r="F42" s="30">
        <v>0.71155000000000002</v>
      </c>
      <c r="G42" s="30">
        <v>0.70882000000000001</v>
      </c>
      <c r="H42" s="30">
        <v>0.70652999999999999</v>
      </c>
      <c r="I42" s="30">
        <v>0.70596999999999999</v>
      </c>
      <c r="J42" s="30">
        <v>0.70745000000000002</v>
      </c>
      <c r="K42" s="30">
        <v>0.71135000000000004</v>
      </c>
      <c r="L42" s="30">
        <v>0.70552000000000004</v>
      </c>
      <c r="M42" s="30">
        <v>0.70372999999999997</v>
      </c>
      <c r="N42" s="30">
        <v>0.70608000000000004</v>
      </c>
      <c r="O42" s="31">
        <v>0.70737499999999998</v>
      </c>
      <c r="P42" s="32">
        <v>0.71054166666666674</v>
      </c>
    </row>
    <row r="43" spans="2:16" x14ac:dyDescent="0.2">
      <c r="B43" s="24" t="s">
        <v>16</v>
      </c>
      <c r="C43" s="30">
        <v>0.88368000000000002</v>
      </c>
      <c r="D43" s="30">
        <v>0.88212999999999997</v>
      </c>
      <c r="E43" s="30">
        <v>0.87973000000000001</v>
      </c>
      <c r="F43" s="30">
        <v>0.88261999999999996</v>
      </c>
      <c r="G43" s="30">
        <v>0.87866999999999995</v>
      </c>
      <c r="H43" s="30">
        <v>0.88043000000000005</v>
      </c>
      <c r="I43" s="30">
        <v>0.88075000000000003</v>
      </c>
      <c r="J43" s="30">
        <v>0.87905</v>
      </c>
      <c r="K43" s="30">
        <v>0.87741999999999998</v>
      </c>
      <c r="L43" s="30">
        <v>0.87572000000000005</v>
      </c>
      <c r="M43" s="30">
        <v>0.87519999999999998</v>
      </c>
      <c r="N43" s="30">
        <v>0.88056999999999996</v>
      </c>
      <c r="O43" s="31">
        <v>0.8789933333333334</v>
      </c>
      <c r="P43" s="32">
        <v>0.88033499999999998</v>
      </c>
    </row>
    <row r="44" spans="2:16" x14ac:dyDescent="0.2">
      <c r="B44" s="24" t="s">
        <v>17</v>
      </c>
      <c r="C44" s="30">
        <v>0.45078000000000001</v>
      </c>
      <c r="D44" s="30">
        <v>0.44972000000000001</v>
      </c>
      <c r="E44" s="30">
        <v>0.44640000000000002</v>
      </c>
      <c r="F44" s="30">
        <v>0.44723000000000002</v>
      </c>
      <c r="G44" s="30">
        <v>0.44447999999999999</v>
      </c>
      <c r="H44" s="30">
        <v>0.44592999999999999</v>
      </c>
      <c r="I44" s="30">
        <v>0.44407000000000002</v>
      </c>
      <c r="J44" s="30">
        <v>0.44485000000000002</v>
      </c>
      <c r="K44" s="30">
        <v>0.44536999999999999</v>
      </c>
      <c r="L44" s="30">
        <v>0.44374999999999998</v>
      </c>
      <c r="M44" s="30">
        <v>0.44107000000000002</v>
      </c>
      <c r="N44" s="30">
        <v>0.44269999999999998</v>
      </c>
      <c r="O44" s="31">
        <v>0.44515666666666664</v>
      </c>
      <c r="P44" s="32">
        <v>0.44590166666666664</v>
      </c>
    </row>
    <row r="45" spans="2:16" x14ac:dyDescent="0.2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3"/>
      <c r="P45" s="34"/>
    </row>
    <row r="46" spans="2:16" x14ac:dyDescent="0.2">
      <c r="B46" s="24" t="s">
        <v>18</v>
      </c>
      <c r="C46" s="35">
        <v>3.3448364195620662E-4</v>
      </c>
      <c r="D46" s="35">
        <v>3.1904147158241569E-4</v>
      </c>
      <c r="E46" s="35">
        <v>5.6965061033058847E-4</v>
      </c>
      <c r="F46" s="35">
        <v>2.0502495354748665E-4</v>
      </c>
      <c r="G46" s="35">
        <v>3.966769518360021E-4</v>
      </c>
      <c r="H46" s="35">
        <v>2.6518518251675662E-4</v>
      </c>
      <c r="I46" s="35">
        <v>2.7204367438143874E-4</v>
      </c>
      <c r="J46" s="35">
        <v>3.1897344084712905E-4</v>
      </c>
      <c r="K46" s="35">
        <v>2.0509778656828509E-4</v>
      </c>
      <c r="L46" s="35">
        <v>3.9338917438893879E-4</v>
      </c>
      <c r="M46" s="35">
        <v>3.5650623885923966E-4</v>
      </c>
      <c r="N46" s="35">
        <v>3.1926845043243164E-4</v>
      </c>
      <c r="O46" s="36">
        <v>3.6263605867656296E-4</v>
      </c>
      <c r="P46" s="37">
        <v>2.9658753753125693E-4</v>
      </c>
    </row>
    <row r="47" spans="2:16" x14ac:dyDescent="0.2">
      <c r="B47" s="24" t="s">
        <v>19</v>
      </c>
      <c r="C47" s="35">
        <v>6.5175432794842259E-4</v>
      </c>
      <c r="D47" s="35">
        <v>3.6375600685300885E-4</v>
      </c>
      <c r="E47" s="35">
        <v>5.3721818664619861E-4</v>
      </c>
      <c r="F47" s="35">
        <v>4.6831653725173668E-4</v>
      </c>
      <c r="G47" s="35">
        <v>4.8184448462460004E-4</v>
      </c>
      <c r="H47" s="35">
        <v>3.9423029647636903E-4</v>
      </c>
      <c r="I47" s="35">
        <v>3.0686797998355177E-4</v>
      </c>
      <c r="J47" s="35">
        <v>8.0233604655177433E-4</v>
      </c>
      <c r="K47" s="35">
        <v>3.7625211747779728E-4</v>
      </c>
      <c r="L47" s="35">
        <v>3.6407866160806482E-4</v>
      </c>
      <c r="M47" s="35">
        <v>2.5444850049494687E-4</v>
      </c>
      <c r="N47" s="35">
        <v>3.7645711062932923E-4</v>
      </c>
      <c r="O47" s="36">
        <v>3.700999386770233E-4</v>
      </c>
      <c r="P47" s="37">
        <v>5.2616010408061003E-4</v>
      </c>
    </row>
    <row r="48" spans="2:16" x14ac:dyDescent="0.2">
      <c r="B48" s="24" t="s">
        <v>20</v>
      </c>
      <c r="C48" s="35">
        <v>2.4008953634833383E-4</v>
      </c>
      <c r="D48" s="35">
        <v>3.9112611115961927E-4</v>
      </c>
      <c r="E48" s="35">
        <v>1.7510068289274119E-4</v>
      </c>
      <c r="F48" s="35">
        <v>1.6490171084443273E-4</v>
      </c>
      <c r="G48" s="35">
        <v>2.6681663434965561E-4</v>
      </c>
      <c r="H48" s="35">
        <v>4.7012442261432969E-4</v>
      </c>
      <c r="I48" s="35">
        <v>1.7485574401117151E-4</v>
      </c>
      <c r="J48" s="35">
        <v>2.0130762524043312E-4</v>
      </c>
      <c r="K48" s="35">
        <v>3.1318566119614401E-4</v>
      </c>
      <c r="L48" s="35">
        <v>1.6452187233142828E-4</v>
      </c>
      <c r="M48" s="35">
        <v>2.0172965380487845E-4</v>
      </c>
      <c r="N48" s="35">
        <v>4.3574018409135408E-4</v>
      </c>
      <c r="O48" s="36">
        <v>2.629097478023614E-4</v>
      </c>
      <c r="P48" s="37">
        <v>2.703402253450589E-4</v>
      </c>
    </row>
    <row r="49" spans="2:17" x14ac:dyDescent="0.2">
      <c r="B49" s="24" t="s">
        <v>21</v>
      </c>
      <c r="C49" s="35">
        <v>2.1380833685551211E-3</v>
      </c>
      <c r="D49" s="35">
        <v>1.1093368915394127E-3</v>
      </c>
      <c r="E49" s="35">
        <v>1.5345059361528326E-3</v>
      </c>
      <c r="F49" s="35">
        <v>6.427481195518226E-4</v>
      </c>
      <c r="G49" s="35">
        <v>6.2785238954968334E-4</v>
      </c>
      <c r="H49" s="35">
        <v>1.7443450428937727E-3</v>
      </c>
      <c r="I49" s="35">
        <v>3.893560751512241E-4</v>
      </c>
      <c r="J49" s="35">
        <v>9.2241015621608675E-4</v>
      </c>
      <c r="K49" s="35">
        <v>6.0600816083865414E-4</v>
      </c>
      <c r="L49" s="35">
        <v>9.5579281117208286E-4</v>
      </c>
      <c r="M49" s="35">
        <v>1.3220302992106613E-3</v>
      </c>
      <c r="N49" s="35">
        <v>7.9452907506738165E-4</v>
      </c>
      <c r="O49" s="36">
        <v>1.1758945093533312E-3</v>
      </c>
      <c r="P49" s="37">
        <v>9.5527187829645829E-4</v>
      </c>
    </row>
    <row r="50" spans="2:17" x14ac:dyDescent="0.2">
      <c r="B50" s="24" t="s">
        <v>22</v>
      </c>
      <c r="C50" s="35">
        <v>2.7699295853319044E-3</v>
      </c>
      <c r="D50" s="35">
        <v>2.8862195600691384E-3</v>
      </c>
      <c r="E50" s="35">
        <v>2.1282812787231974E-3</v>
      </c>
      <c r="F50" s="35">
        <v>2.7778810675713971E-3</v>
      </c>
      <c r="G50" s="35">
        <v>4.5795987586790474E-3</v>
      </c>
      <c r="H50" s="35">
        <v>1.8085966951748727E-3</v>
      </c>
      <c r="I50" s="35">
        <v>1.5878638808438652E-3</v>
      </c>
      <c r="J50" s="35">
        <v>2.0620974597418654E-3</v>
      </c>
      <c r="K50" s="35">
        <v>1.7710305790691958E-3</v>
      </c>
      <c r="L50" s="35">
        <v>1.353411798106026E-3</v>
      </c>
      <c r="M50" s="35">
        <v>5.8748399377923002E-3</v>
      </c>
      <c r="N50" s="35">
        <v>2.1453720984218167E-3</v>
      </c>
      <c r="O50" s="36">
        <v>2.6065355251182337E-3</v>
      </c>
      <c r="P50" s="37">
        <v>2.6843182581358705E-3</v>
      </c>
    </row>
    <row r="51" spans="2:17" x14ac:dyDescent="0.2">
      <c r="B51" s="24" t="s">
        <v>23</v>
      </c>
      <c r="C51" s="35">
        <v>2.5403941887841902E-3</v>
      </c>
      <c r="D51" s="35">
        <v>1.7434008548043462E-3</v>
      </c>
      <c r="E51" s="35">
        <v>1.5248340693445593E-3</v>
      </c>
      <c r="F51" s="35">
        <v>1.5419479064148292E-3</v>
      </c>
      <c r="G51" s="35">
        <v>6.5485695631496428E-4</v>
      </c>
      <c r="H51" s="35">
        <v>1.2395909635874573E-3</v>
      </c>
      <c r="I51" s="35">
        <v>1.8690596224301965E-3</v>
      </c>
      <c r="J51" s="35">
        <v>1.1590205161483755E-3</v>
      </c>
      <c r="K51" s="35">
        <v>1.2811252642839185E-3</v>
      </c>
      <c r="L51" s="35">
        <v>1.2731230990931811E-3</v>
      </c>
      <c r="M51" s="35">
        <v>7.0084253410234961E-4</v>
      </c>
      <c r="N51" s="35">
        <v>3.0277794236703748E-3</v>
      </c>
      <c r="O51" s="36">
        <v>1.3918085238936815E-3</v>
      </c>
      <c r="P51" s="37">
        <v>1.7008540426027754E-3</v>
      </c>
    </row>
    <row r="52" spans="2:17" x14ac:dyDescent="0.2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3"/>
      <c r="P52" s="34"/>
    </row>
    <row r="53" spans="2:17" x14ac:dyDescent="0.2">
      <c r="B53" s="24" t="s">
        <v>24</v>
      </c>
      <c r="C53" s="38">
        <v>0.92974819499999994</v>
      </c>
      <c r="D53" s="38">
        <v>0.92793401999999992</v>
      </c>
      <c r="E53" s="38">
        <v>0.92565805499999976</v>
      </c>
      <c r="F53" s="38">
        <v>0.92885759999999995</v>
      </c>
      <c r="G53" s="38">
        <v>0.92968222499999986</v>
      </c>
      <c r="H53" s="38">
        <v>0.92710939499999989</v>
      </c>
      <c r="I53" s="38">
        <v>0.92605387499999992</v>
      </c>
      <c r="J53" s="38">
        <v>0.92813192999999994</v>
      </c>
      <c r="K53" s="38">
        <v>0.92852774999999976</v>
      </c>
      <c r="L53" s="38">
        <v>0.92697745499999984</v>
      </c>
      <c r="M53" s="38">
        <v>0.92522924999999989</v>
      </c>
      <c r="N53" s="38">
        <v>0.92727431999999976</v>
      </c>
      <c r="O53" s="31">
        <v>0.92649367499999979</v>
      </c>
      <c r="P53" s="32">
        <v>0.92870366999999987</v>
      </c>
    </row>
    <row r="54" spans="2:17" x14ac:dyDescent="0.2">
      <c r="B54" s="24" t="s">
        <v>25</v>
      </c>
      <c r="C54" s="38">
        <v>0.10337059199999998</v>
      </c>
      <c r="D54" s="38">
        <v>0.1032228192</v>
      </c>
      <c r="E54" s="38">
        <v>0.1029765312</v>
      </c>
      <c r="F54" s="38">
        <v>0.1032544848</v>
      </c>
      <c r="G54" s="38">
        <v>0.10326503999999999</v>
      </c>
      <c r="H54" s="38">
        <v>0.103053936</v>
      </c>
      <c r="I54" s="38">
        <v>0.1029061632</v>
      </c>
      <c r="J54" s="38">
        <v>0.10336003679999999</v>
      </c>
      <c r="K54" s="38">
        <v>0.1033811472</v>
      </c>
      <c r="L54" s="38">
        <v>0.10313134079999998</v>
      </c>
      <c r="M54" s="38">
        <v>0.10306449120000001</v>
      </c>
      <c r="N54" s="38">
        <v>0.10332485279999999</v>
      </c>
      <c r="O54" s="31">
        <v>0.10305921360000002</v>
      </c>
      <c r="P54" s="32">
        <v>0.1033260256</v>
      </c>
    </row>
    <row r="55" spans="2:17" x14ac:dyDescent="0.2">
      <c r="B55" s="24" t="s">
        <v>26</v>
      </c>
      <c r="C55" s="38">
        <v>0.73156400899999985</v>
      </c>
      <c r="D55" s="38">
        <v>0.7306183074999999</v>
      </c>
      <c r="E55" s="38">
        <v>0.72985152249999996</v>
      </c>
      <c r="F55" s="38">
        <v>0.7306694265</v>
      </c>
      <c r="G55" s="38">
        <v>0.73164068749999989</v>
      </c>
      <c r="H55" s="38">
        <v>0.73054162899999997</v>
      </c>
      <c r="I55" s="38">
        <v>0.73087390249999984</v>
      </c>
      <c r="J55" s="38">
        <v>0.73304645999999996</v>
      </c>
      <c r="K55" s="38">
        <v>0.73248415099999986</v>
      </c>
      <c r="L55" s="38">
        <v>0.73235635349999995</v>
      </c>
      <c r="M55" s="38">
        <v>0.73151288999999986</v>
      </c>
      <c r="N55" s="38">
        <v>0.7315895684999999</v>
      </c>
      <c r="O55" s="31">
        <v>0.73095910083333315</v>
      </c>
      <c r="P55" s="32">
        <v>0.73183238374999993</v>
      </c>
    </row>
    <row r="56" spans="2:17" x14ac:dyDescent="0.2">
      <c r="B56" s="24" t="s">
        <v>27</v>
      </c>
      <c r="C56" s="38">
        <v>9.120035999999998E-2</v>
      </c>
      <c r="D56" s="38">
        <v>9.0641471999999987E-2</v>
      </c>
      <c r="E56" s="38">
        <v>9.0044477999999997E-2</v>
      </c>
      <c r="F56" s="38">
        <v>9.0381081000000002E-2</v>
      </c>
      <c r="G56" s="38">
        <v>9.0034316399999995E-2</v>
      </c>
      <c r="H56" s="38">
        <v>8.9743440600000002E-2</v>
      </c>
      <c r="I56" s="38">
        <v>8.9672309399999983E-2</v>
      </c>
      <c r="J56" s="38">
        <v>8.9860299000000005E-2</v>
      </c>
      <c r="K56" s="38">
        <v>9.0355677000000009E-2</v>
      </c>
      <c r="L56" s="38">
        <v>8.9615150399999996E-2</v>
      </c>
      <c r="M56" s="38">
        <v>8.9387784599999992E-2</v>
      </c>
      <c r="N56" s="38">
        <v>8.9686281599999987E-2</v>
      </c>
      <c r="O56" s="31">
        <v>8.9850772499999995E-2</v>
      </c>
      <c r="P56" s="32">
        <v>9.0253002500000012E-2</v>
      </c>
    </row>
    <row r="57" spans="2:17" x14ac:dyDescent="0.2">
      <c r="B57" s="24" t="s">
        <v>28</v>
      </c>
      <c r="C57" s="38">
        <v>7.0959503999999994E-3</v>
      </c>
      <c r="D57" s="38">
        <v>7.0835038999999995E-3</v>
      </c>
      <c r="E57" s="38">
        <v>7.0642318999999997E-3</v>
      </c>
      <c r="F57" s="38">
        <v>7.0874385999999982E-3</v>
      </c>
      <c r="G57" s="38">
        <v>7.0557200999999993E-3</v>
      </c>
      <c r="H57" s="38">
        <v>7.0698529000000005E-3</v>
      </c>
      <c r="I57" s="38">
        <v>7.0724224999999998E-3</v>
      </c>
      <c r="J57" s="38">
        <v>7.058771499999999E-3</v>
      </c>
      <c r="K57" s="38">
        <v>7.0456825999999995E-3</v>
      </c>
      <c r="L57" s="38">
        <v>7.0320316000000004E-3</v>
      </c>
      <c r="M57" s="38">
        <v>7.0278559999999999E-3</v>
      </c>
      <c r="N57" s="38">
        <v>7.0709770999999996E-3</v>
      </c>
      <c r="O57" s="31">
        <v>7.0583164666666665E-3</v>
      </c>
      <c r="P57" s="32">
        <v>7.0690900499999999E-3</v>
      </c>
    </row>
    <row r="58" spans="2:17" x14ac:dyDescent="0.2">
      <c r="B58" s="24" t="s">
        <v>29</v>
      </c>
      <c r="C58" s="38">
        <v>0.11281220280000001</v>
      </c>
      <c r="D58" s="38">
        <v>0.11254692719999999</v>
      </c>
      <c r="E58" s="38">
        <v>0.111716064</v>
      </c>
      <c r="F58" s="38">
        <v>0.11192377980000001</v>
      </c>
      <c r="G58" s="38">
        <v>0.11123556479999999</v>
      </c>
      <c r="H58" s="38">
        <v>0.1115984418</v>
      </c>
      <c r="I58" s="38">
        <v>0.11113295820000001</v>
      </c>
      <c r="J58" s="38">
        <v>0.11132816099999999</v>
      </c>
      <c r="K58" s="38">
        <v>0.1114582962</v>
      </c>
      <c r="L58" s="38">
        <v>0.111052875</v>
      </c>
      <c r="M58" s="38">
        <v>0.1103821782</v>
      </c>
      <c r="N58" s="38">
        <v>0.11079010199999999</v>
      </c>
      <c r="O58" s="31">
        <v>0.11140490739999999</v>
      </c>
      <c r="P58" s="32">
        <v>0.1115913511</v>
      </c>
    </row>
    <row r="59" spans="2:17" x14ac:dyDescent="0.2">
      <c r="B59" s="24" t="s">
        <v>30</v>
      </c>
      <c r="C59" s="39">
        <v>1.9757913091999999</v>
      </c>
      <c r="D59" s="39">
        <v>1.9720470497999996</v>
      </c>
      <c r="E59" s="39">
        <v>1.9673108825999996</v>
      </c>
      <c r="F59" s="39">
        <v>1.9721738107000002</v>
      </c>
      <c r="G59" s="39">
        <v>1.9729135537999998</v>
      </c>
      <c r="H59" s="39">
        <v>1.9691166952999997</v>
      </c>
      <c r="I59" s="39">
        <v>1.9677116307999998</v>
      </c>
      <c r="J59" s="39">
        <v>1.9727856582999999</v>
      </c>
      <c r="K59" s="39">
        <v>1.9732527039999996</v>
      </c>
      <c r="L59" s="39">
        <v>1.9701652062999999</v>
      </c>
      <c r="M59" s="39">
        <v>1.9666044499999999</v>
      </c>
      <c r="N59" s="39">
        <v>1.9697361019999995</v>
      </c>
      <c r="O59" s="31">
        <v>1.9688259857999997</v>
      </c>
      <c r="P59" s="32">
        <v>1.9727755229999999</v>
      </c>
      <c r="Q59" s="45">
        <f>O59-P59</f>
        <v>-3.9495372000002416E-3</v>
      </c>
    </row>
    <row r="60" spans="2:17" x14ac:dyDescent="0.2">
      <c r="B60" s="2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33"/>
      <c r="P60" s="34"/>
    </row>
    <row r="61" spans="2:17" x14ac:dyDescent="0.2">
      <c r="B61" s="24" t="s">
        <v>31</v>
      </c>
      <c r="C61" s="38">
        <v>3.09916065</v>
      </c>
      <c r="D61" s="38">
        <v>3.0931134</v>
      </c>
      <c r="E61" s="38">
        <v>3.0855268499999995</v>
      </c>
      <c r="F61" s="38">
        <v>3.0961919999999998</v>
      </c>
      <c r="G61" s="38">
        <v>3.0989407499999997</v>
      </c>
      <c r="H61" s="38">
        <v>3.0903646499999997</v>
      </c>
      <c r="I61" s="38">
        <v>3.0868462499999998</v>
      </c>
      <c r="J61" s="38">
        <v>3.0937730999999999</v>
      </c>
      <c r="K61" s="38">
        <v>3.0950924999999994</v>
      </c>
      <c r="L61" s="38">
        <v>3.0899248499999996</v>
      </c>
      <c r="M61" s="38">
        <v>3.0840974999999999</v>
      </c>
      <c r="N61" s="38">
        <v>3.0909143999999995</v>
      </c>
      <c r="O61" s="31">
        <v>3.0883122499999995</v>
      </c>
      <c r="P61" s="32">
        <v>3.0956788999999998</v>
      </c>
    </row>
    <row r="62" spans="2:17" x14ac:dyDescent="0.2">
      <c r="B62" s="24" t="s">
        <v>32</v>
      </c>
      <c r="C62" s="38">
        <v>3.2303309999999996</v>
      </c>
      <c r="D62" s="38">
        <v>3.2257130999999997</v>
      </c>
      <c r="E62" s="38">
        <v>3.2180165999999999</v>
      </c>
      <c r="F62" s="38">
        <v>3.22670265</v>
      </c>
      <c r="G62" s="38">
        <v>3.2270324999999995</v>
      </c>
      <c r="H62" s="38">
        <v>3.2204354999999998</v>
      </c>
      <c r="I62" s="38">
        <v>3.2158175999999998</v>
      </c>
      <c r="J62" s="38">
        <v>3.2300011499999997</v>
      </c>
      <c r="K62" s="38">
        <v>3.2306608499999996</v>
      </c>
      <c r="L62" s="38">
        <v>3.2228543999999997</v>
      </c>
      <c r="M62" s="38">
        <v>3.2207653500000002</v>
      </c>
      <c r="N62" s="38">
        <v>3.2289016499999996</v>
      </c>
      <c r="O62" s="31">
        <v>3.2206004250000002</v>
      </c>
      <c r="P62" s="32">
        <v>3.2289382999999998</v>
      </c>
    </row>
    <row r="63" spans="2:17" x14ac:dyDescent="0.2">
      <c r="B63" s="24" t="s">
        <v>33</v>
      </c>
      <c r="C63" s="38">
        <v>2.3598838999999994</v>
      </c>
      <c r="D63" s="38">
        <v>2.3568332499999998</v>
      </c>
      <c r="E63" s="38">
        <v>2.35435975</v>
      </c>
      <c r="F63" s="38">
        <v>2.3569981499999999</v>
      </c>
      <c r="G63" s="38">
        <v>2.3601312499999998</v>
      </c>
      <c r="H63" s="38">
        <v>2.3565858999999998</v>
      </c>
      <c r="I63" s="38">
        <v>2.3576577499999996</v>
      </c>
      <c r="J63" s="38">
        <v>2.3646659999999997</v>
      </c>
      <c r="K63" s="38">
        <v>2.3628520999999996</v>
      </c>
      <c r="L63" s="38">
        <v>2.3624398499999999</v>
      </c>
      <c r="M63" s="38">
        <v>2.3597189999999997</v>
      </c>
      <c r="N63" s="38">
        <v>2.3599663499999997</v>
      </c>
      <c r="O63" s="31">
        <v>2.3579325833333331</v>
      </c>
      <c r="P63" s="32">
        <v>2.360749625</v>
      </c>
    </row>
    <row r="64" spans="2:17" x14ac:dyDescent="0.2">
      <c r="B64" s="24" t="s">
        <v>34</v>
      </c>
      <c r="C64" s="38">
        <v>0.52413999999999994</v>
      </c>
      <c r="D64" s="38">
        <v>0.52092799999999995</v>
      </c>
      <c r="E64" s="38">
        <v>0.51749699999999998</v>
      </c>
      <c r="F64" s="38">
        <v>0.51943150000000005</v>
      </c>
      <c r="G64" s="38">
        <v>0.51743859999999997</v>
      </c>
      <c r="H64" s="38">
        <v>0.51576690000000003</v>
      </c>
      <c r="I64" s="38">
        <v>0.51535809999999993</v>
      </c>
      <c r="J64" s="38">
        <v>0.51643850000000002</v>
      </c>
      <c r="K64" s="38">
        <v>0.51928550000000007</v>
      </c>
      <c r="L64" s="38">
        <v>0.51502959999999998</v>
      </c>
      <c r="M64" s="38">
        <v>0.51372289999999998</v>
      </c>
      <c r="N64" s="38">
        <v>0.51543839999999996</v>
      </c>
      <c r="O64" s="31">
        <v>0.51638375000000003</v>
      </c>
      <c r="P64" s="32">
        <v>0.51869541666666674</v>
      </c>
    </row>
    <row r="65" spans="2:16" x14ac:dyDescent="0.2">
      <c r="B65" s="24" t="s">
        <v>35</v>
      </c>
      <c r="C65" s="38">
        <v>0.64508639999999995</v>
      </c>
      <c r="D65" s="38">
        <v>0.6439549</v>
      </c>
      <c r="E65" s="38">
        <v>0.64220290000000002</v>
      </c>
      <c r="F65" s="38">
        <v>0.6443125999999999</v>
      </c>
      <c r="G65" s="38">
        <v>0.64142909999999997</v>
      </c>
      <c r="H65" s="38">
        <v>0.64271390000000006</v>
      </c>
      <c r="I65" s="38">
        <v>0.64294750000000001</v>
      </c>
      <c r="J65" s="38">
        <v>0.64170649999999996</v>
      </c>
      <c r="K65" s="38">
        <v>0.64051659999999999</v>
      </c>
      <c r="L65" s="38">
        <v>0.63927560000000005</v>
      </c>
      <c r="M65" s="38">
        <v>0.63889600000000002</v>
      </c>
      <c r="N65" s="38">
        <v>0.6428161</v>
      </c>
      <c r="O65" s="31">
        <v>0.6416651333333333</v>
      </c>
      <c r="P65" s="32">
        <v>0.64264454999999998</v>
      </c>
    </row>
    <row r="66" spans="2:16" x14ac:dyDescent="0.2">
      <c r="B66" s="24" t="s">
        <v>36</v>
      </c>
      <c r="C66" s="38">
        <v>0.6558849000000001</v>
      </c>
      <c r="D66" s="38">
        <v>0.6543426</v>
      </c>
      <c r="E66" s="38">
        <v>0.64951200000000009</v>
      </c>
      <c r="F66" s="38">
        <v>0.65071965000000009</v>
      </c>
      <c r="G66" s="38">
        <v>0.64671840000000003</v>
      </c>
      <c r="H66" s="38">
        <v>0.64882815000000005</v>
      </c>
      <c r="I66" s="38">
        <v>0.64612185000000011</v>
      </c>
      <c r="J66" s="38">
        <v>0.64725675000000005</v>
      </c>
      <c r="K66" s="38">
        <v>0.64801335000000004</v>
      </c>
      <c r="L66" s="38">
        <v>0.64565625000000004</v>
      </c>
      <c r="M66" s="38">
        <v>0.64175685000000005</v>
      </c>
      <c r="N66" s="38">
        <v>0.64412849999999999</v>
      </c>
      <c r="O66" s="31">
        <v>0.64770295000000011</v>
      </c>
      <c r="P66" s="32">
        <v>0.64878692500000001</v>
      </c>
    </row>
    <row r="67" spans="2:16" ht="13.5" thickBot="1" x14ac:dyDescent="0.25">
      <c r="B67" s="41" t="s">
        <v>37</v>
      </c>
      <c r="C67" s="42">
        <v>10.514486849999999</v>
      </c>
      <c r="D67" s="42">
        <v>10.494885249999999</v>
      </c>
      <c r="E67" s="42">
        <v>10.467115099999999</v>
      </c>
      <c r="F67" s="42">
        <v>10.494356549999999</v>
      </c>
      <c r="G67" s="42">
        <v>10.491690599999998</v>
      </c>
      <c r="H67" s="42">
        <v>10.474695000000001</v>
      </c>
      <c r="I67" s="42">
        <v>10.46474905</v>
      </c>
      <c r="J67" s="42">
        <v>10.493841999999999</v>
      </c>
      <c r="K67" s="42">
        <v>10.496420899999999</v>
      </c>
      <c r="L67" s="42">
        <v>10.475180549999999</v>
      </c>
      <c r="M67" s="42">
        <v>10.4589576</v>
      </c>
      <c r="N67" s="42">
        <v>10.4821654</v>
      </c>
      <c r="O67" s="31">
        <v>10.472597091666666</v>
      </c>
      <c r="P67" s="32">
        <v>10.495493716666665</v>
      </c>
    </row>
    <row r="69" spans="2:16" x14ac:dyDescent="0.2">
      <c r="B69" t="s">
        <v>54</v>
      </c>
    </row>
    <row r="70" spans="2:16" x14ac:dyDescent="0.2">
      <c r="B70" t="s">
        <v>44</v>
      </c>
    </row>
    <row r="71" spans="2:16" x14ac:dyDescent="0.2">
      <c r="C71" t="s">
        <v>0</v>
      </c>
      <c r="D71" t="s">
        <v>1</v>
      </c>
      <c r="E71" t="s">
        <v>2</v>
      </c>
      <c r="F71" t="s">
        <v>3</v>
      </c>
      <c r="G71" t="s">
        <v>4</v>
      </c>
      <c r="H71" t="s">
        <v>5</v>
      </c>
      <c r="I71" t="s">
        <v>6</v>
      </c>
      <c r="J71" t="s">
        <v>7</v>
      </c>
      <c r="K71" t="s">
        <v>8</v>
      </c>
      <c r="L71" t="s">
        <v>9</v>
      </c>
      <c r="M71" t="s">
        <v>10</v>
      </c>
      <c r="N71" t="s">
        <v>11</v>
      </c>
      <c r="O71" t="s">
        <v>38</v>
      </c>
      <c r="P71" t="s">
        <v>38</v>
      </c>
    </row>
    <row r="72" spans="2:16" x14ac:dyDescent="0.2">
      <c r="C72" t="s">
        <v>39</v>
      </c>
      <c r="D72" t="s">
        <v>40</v>
      </c>
      <c r="E72" t="s">
        <v>40</v>
      </c>
      <c r="F72" t="s">
        <v>39</v>
      </c>
      <c r="G72" t="s">
        <v>39</v>
      </c>
      <c r="H72" t="s">
        <v>40</v>
      </c>
      <c r="I72" t="s">
        <v>40</v>
      </c>
      <c r="J72" t="s">
        <v>39</v>
      </c>
      <c r="K72" t="s">
        <v>39</v>
      </c>
      <c r="L72" t="s">
        <v>40</v>
      </c>
      <c r="M72" t="s">
        <v>40</v>
      </c>
      <c r="N72" t="s">
        <v>39</v>
      </c>
      <c r="O72" t="s">
        <v>40</v>
      </c>
      <c r="P72" t="s">
        <v>39</v>
      </c>
    </row>
    <row r="74" spans="2:16" x14ac:dyDescent="0.2">
      <c r="B74" t="s">
        <v>12</v>
      </c>
      <c r="C74">
        <v>0.28308333333333335</v>
      </c>
      <c r="D74">
        <v>0.28168333333333334</v>
      </c>
      <c r="E74">
        <v>0.28108333333333335</v>
      </c>
      <c r="F74">
        <v>0.28101666666666669</v>
      </c>
      <c r="G74">
        <v>0.28073333333333333</v>
      </c>
      <c r="H74">
        <v>0.28008333333333335</v>
      </c>
      <c r="I74">
        <v>0.27965000000000001</v>
      </c>
      <c r="J74">
        <v>0.27983333333333338</v>
      </c>
      <c r="K74">
        <v>0.27995000000000003</v>
      </c>
      <c r="L74">
        <v>0.27936666666666671</v>
      </c>
      <c r="M74">
        <v>0.27939999999999993</v>
      </c>
      <c r="N74">
        <v>0.27985000000000004</v>
      </c>
      <c r="O74">
        <v>0.28021111111111113</v>
      </c>
      <c r="P74">
        <v>0.28074444444444446</v>
      </c>
    </row>
    <row r="75" spans="2:16" x14ac:dyDescent="0.2">
      <c r="B75" t="s">
        <v>13</v>
      </c>
      <c r="C75">
        <v>0.29559999999999992</v>
      </c>
      <c r="D75">
        <v>0.29463333333333336</v>
      </c>
      <c r="E75">
        <v>0.29443333333333332</v>
      </c>
      <c r="F75">
        <v>0.29438333333333333</v>
      </c>
      <c r="G75">
        <v>0.29421666666666668</v>
      </c>
      <c r="H75">
        <v>0.29326666666666668</v>
      </c>
      <c r="I75">
        <v>0.29301666666666665</v>
      </c>
      <c r="J75">
        <v>0.2931333333333333</v>
      </c>
      <c r="K75">
        <v>0.29304999999999998</v>
      </c>
      <c r="L75">
        <v>0.29283333333333333</v>
      </c>
      <c r="M75">
        <v>0.29268333333333335</v>
      </c>
      <c r="N75">
        <v>0.29321666666666663</v>
      </c>
      <c r="O75">
        <v>0.29347777777777778</v>
      </c>
      <c r="P75">
        <v>0.29393333333333332</v>
      </c>
    </row>
    <row r="76" spans="2:16" x14ac:dyDescent="0.2">
      <c r="B76" t="s">
        <v>14</v>
      </c>
      <c r="C76">
        <v>0.28428333333333333</v>
      </c>
      <c r="D76">
        <v>0.28321666666666667</v>
      </c>
      <c r="E76">
        <v>0.28273333333333328</v>
      </c>
      <c r="F76">
        <v>0.28246666666666664</v>
      </c>
      <c r="G76">
        <v>0.28225</v>
      </c>
      <c r="H76">
        <v>0.28178333333333333</v>
      </c>
      <c r="I76">
        <v>0.28141666666666665</v>
      </c>
      <c r="J76">
        <v>0.28173333333333334</v>
      </c>
      <c r="K76">
        <v>0.28226666666666667</v>
      </c>
      <c r="L76">
        <v>0.28119999999999995</v>
      </c>
      <c r="M76">
        <v>0.28089999999999998</v>
      </c>
      <c r="N76">
        <v>0.28153333333333336</v>
      </c>
      <c r="O76">
        <v>0.28187499999999993</v>
      </c>
      <c r="P76">
        <v>0.28242222222222224</v>
      </c>
    </row>
    <row r="77" spans="2:16" x14ac:dyDescent="0.2">
      <c r="B77" t="s">
        <v>15</v>
      </c>
      <c r="C77">
        <v>0.70765</v>
      </c>
      <c r="D77">
        <v>0.70383333333333342</v>
      </c>
      <c r="E77">
        <v>0.70178333333333331</v>
      </c>
      <c r="F77">
        <v>0.70018333333333327</v>
      </c>
      <c r="G77">
        <v>0.70063333333333322</v>
      </c>
      <c r="H77">
        <v>0.69794999999999996</v>
      </c>
      <c r="I77">
        <v>0.69548333333333323</v>
      </c>
      <c r="J77">
        <v>0.69873333333333332</v>
      </c>
      <c r="K77">
        <v>0.69620000000000004</v>
      </c>
      <c r="L77">
        <v>0.69691666666666663</v>
      </c>
      <c r="M77">
        <v>0.69485000000000008</v>
      </c>
      <c r="N77">
        <v>0.6976</v>
      </c>
      <c r="O77">
        <v>0.69846944444444448</v>
      </c>
      <c r="P77">
        <v>0.70016666666666671</v>
      </c>
    </row>
    <row r="78" spans="2:16" x14ac:dyDescent="0.2">
      <c r="B78" t="s">
        <v>16</v>
      </c>
      <c r="C78">
        <v>0.86288333333333311</v>
      </c>
      <c r="D78">
        <v>0.8595166666666666</v>
      </c>
      <c r="E78">
        <v>0.8571833333333333</v>
      </c>
      <c r="F78">
        <v>0.8596166666666667</v>
      </c>
      <c r="G78">
        <v>0.85960000000000003</v>
      </c>
      <c r="H78">
        <v>0.86038333333333339</v>
      </c>
      <c r="I78">
        <v>0.85151666666666659</v>
      </c>
      <c r="J78">
        <v>0.85590000000000011</v>
      </c>
      <c r="K78">
        <v>0.85460000000000003</v>
      </c>
      <c r="L78">
        <v>0.85189999999999999</v>
      </c>
      <c r="M78">
        <v>0.85658333333333336</v>
      </c>
      <c r="N78">
        <v>0.85265000000000002</v>
      </c>
      <c r="O78">
        <v>0.8561805555555555</v>
      </c>
      <c r="P78">
        <v>0.85754166666666665</v>
      </c>
    </row>
    <row r="79" spans="2:16" x14ac:dyDescent="0.2">
      <c r="B79" t="s">
        <v>17</v>
      </c>
      <c r="C79">
        <v>0.44225000000000003</v>
      </c>
      <c r="D79">
        <v>0.44213333333333332</v>
      </c>
      <c r="E79">
        <v>0.43931666666666663</v>
      </c>
      <c r="F79">
        <v>0.43853333333333339</v>
      </c>
      <c r="G79">
        <v>0.43948333333333328</v>
      </c>
      <c r="H79">
        <v>0.43744999999999995</v>
      </c>
      <c r="I79">
        <v>0.4372833333333333</v>
      </c>
      <c r="J79">
        <v>0.43540000000000001</v>
      </c>
      <c r="K79">
        <v>0.43516666666666665</v>
      </c>
      <c r="L79">
        <v>0.43813333333333332</v>
      </c>
      <c r="M79">
        <v>0.43736666666666663</v>
      </c>
      <c r="N79">
        <v>0.4371666666666667</v>
      </c>
      <c r="O79">
        <v>0.43861388888888886</v>
      </c>
      <c r="P79">
        <v>0.438</v>
      </c>
    </row>
    <row r="81" spans="2:17" x14ac:dyDescent="0.2">
      <c r="B81" t="s">
        <v>18</v>
      </c>
      <c r="C81">
        <v>4.1296857030914447E-4</v>
      </c>
      <c r="D81">
        <v>4.150210737056565E-4</v>
      </c>
      <c r="E81">
        <v>2.6781120167530321E-4</v>
      </c>
      <c r="F81">
        <v>5.2379816537144474E-4</v>
      </c>
      <c r="G81">
        <v>1.8394601501814251E-4</v>
      </c>
      <c r="H81">
        <v>2.6876738567414393E-4</v>
      </c>
      <c r="I81">
        <v>1.958600241391403E-4</v>
      </c>
      <c r="J81">
        <v>4.8824065591230415E-4</v>
      </c>
      <c r="K81">
        <v>3.7464148889812489E-4</v>
      </c>
      <c r="L81">
        <v>2.9226700188324207E-4</v>
      </c>
      <c r="M81">
        <v>2.2636203723471078E-4</v>
      </c>
      <c r="N81">
        <v>4.9255132221158178E-4</v>
      </c>
      <c r="O81">
        <v>2.7768145405203284E-4</v>
      </c>
      <c r="P81">
        <v>4.1269103628679044E-4</v>
      </c>
    </row>
    <row r="82" spans="2:17" x14ac:dyDescent="0.2">
      <c r="B82" t="s">
        <v>19</v>
      </c>
      <c r="C82">
        <v>2.1395653993023747E-4</v>
      </c>
      <c r="D82">
        <v>4.110397584474957E-4</v>
      </c>
      <c r="E82">
        <v>4.113189658005876E-4</v>
      </c>
      <c r="F82">
        <v>4.5150658523183354E-4</v>
      </c>
      <c r="G82">
        <v>5.4452454951332114E-4</v>
      </c>
      <c r="H82">
        <v>6.3488247527931788E-4</v>
      </c>
      <c r="I82">
        <v>3.3554135040678249E-4</v>
      </c>
      <c r="J82">
        <v>5.9740393616392973E-4</v>
      </c>
      <c r="K82">
        <v>4.7036508282174104E-4</v>
      </c>
      <c r="L82">
        <v>4.1356635457217872E-4</v>
      </c>
      <c r="M82">
        <v>5.8848633598377134E-4</v>
      </c>
      <c r="N82">
        <v>4.5330306456834899E-4</v>
      </c>
      <c r="O82">
        <v>4.6580587341502229E-4</v>
      </c>
      <c r="P82">
        <v>4.5517662637156866E-4</v>
      </c>
    </row>
    <row r="83" spans="2:17" x14ac:dyDescent="0.2">
      <c r="B83" t="s">
        <v>20</v>
      </c>
      <c r="C83">
        <v>6.0587492209708115E-4</v>
      </c>
      <c r="D83">
        <v>4.127741521037663E-4</v>
      </c>
      <c r="E83">
        <v>6.954907429263372E-4</v>
      </c>
      <c r="F83">
        <v>8.2774028400993101E-4</v>
      </c>
      <c r="G83">
        <v>2.9642516440530849E-4</v>
      </c>
      <c r="H83">
        <v>8.8127192439529825E-4</v>
      </c>
      <c r="I83">
        <v>4.1541434212024556E-4</v>
      </c>
      <c r="J83">
        <v>7.3317242710978908E-4</v>
      </c>
      <c r="K83">
        <v>4.8403168474059842E-4</v>
      </c>
      <c r="L83">
        <v>3.1807510348499913E-4</v>
      </c>
      <c r="M83">
        <v>2.2515326879095116E-4</v>
      </c>
      <c r="N83">
        <v>4.3016580924904271E-4</v>
      </c>
      <c r="O83">
        <v>4.9136325563693293E-4</v>
      </c>
      <c r="P83">
        <v>5.6290171526862502E-4</v>
      </c>
    </row>
    <row r="84" spans="2:17" x14ac:dyDescent="0.2">
      <c r="B84" t="s">
        <v>21</v>
      </c>
      <c r="C84">
        <v>4.6686719527115955E-3</v>
      </c>
      <c r="D84">
        <v>6.7643177158821684E-4</v>
      </c>
      <c r="E84">
        <v>3.02062892673825E-3</v>
      </c>
      <c r="F84">
        <v>1.9170147429674058E-3</v>
      </c>
      <c r="G84">
        <v>2.3791807107903496E-3</v>
      </c>
      <c r="H84">
        <v>3.7282248366879156E-3</v>
      </c>
      <c r="I84">
        <v>2.5257349714884842E-3</v>
      </c>
      <c r="J84">
        <v>2.3873666948296107E-3</v>
      </c>
      <c r="K84">
        <v>1.8461670799264454E-3</v>
      </c>
      <c r="L84">
        <v>2.4509643036109961E-3</v>
      </c>
      <c r="M84">
        <v>2.280511646469478E-3</v>
      </c>
      <c r="N84">
        <v>2.218895937028622E-3</v>
      </c>
      <c r="O84">
        <v>2.4470827427638896E-3</v>
      </c>
      <c r="P84">
        <v>2.5695495197090045E-3</v>
      </c>
    </row>
    <row r="85" spans="2:17" x14ac:dyDescent="0.2">
      <c r="B85" t="s">
        <v>22</v>
      </c>
      <c r="C85">
        <v>1.8049429501437184E-3</v>
      </c>
      <c r="D85">
        <v>8.1745263766846304E-4</v>
      </c>
      <c r="E85">
        <v>2.6027903443711668E-3</v>
      </c>
      <c r="F85">
        <v>1.7479342136632477E-3</v>
      </c>
      <c r="G85">
        <v>2.5593299208934691E-3</v>
      </c>
      <c r="H85">
        <v>1.1374051665209006E-3</v>
      </c>
      <c r="I85">
        <v>1.605790705543337E-3</v>
      </c>
      <c r="J85">
        <v>1.2798751197690608E-3</v>
      </c>
      <c r="K85">
        <v>2.9332913375489625E-3</v>
      </c>
      <c r="L85">
        <v>1.9187995531590731E-3</v>
      </c>
      <c r="M85">
        <v>2.1845791331158155E-3</v>
      </c>
      <c r="N85">
        <v>2.2835267099072152E-3</v>
      </c>
      <c r="O85">
        <v>1.7111362567297928E-3</v>
      </c>
      <c r="P85">
        <v>2.1014833753209457E-3</v>
      </c>
    </row>
    <row r="86" spans="2:17" x14ac:dyDescent="0.2">
      <c r="B86" t="s">
        <v>23</v>
      </c>
      <c r="C86">
        <v>1.1328411577049976E-3</v>
      </c>
      <c r="D86">
        <v>1.2847652837238396E-3</v>
      </c>
      <c r="E86">
        <v>4.4177477531044104E-4</v>
      </c>
      <c r="F86">
        <v>1.6038129394834819E-3</v>
      </c>
      <c r="G86">
        <v>1.7234051959106151E-3</v>
      </c>
      <c r="H86">
        <v>2.4396832313554897E-3</v>
      </c>
      <c r="I86">
        <v>1.732075756030305E-3</v>
      </c>
      <c r="J86">
        <v>2.2125116359746956E-3</v>
      </c>
      <c r="K86">
        <v>2.1194544441848948E-3</v>
      </c>
      <c r="L86">
        <v>2.1828562191636156E-3</v>
      </c>
      <c r="M86">
        <v>1.298767374690398E-3</v>
      </c>
      <c r="N86">
        <v>1.7580215371046171E-3</v>
      </c>
      <c r="O86">
        <v>1.5633204400456813E-3</v>
      </c>
      <c r="P86">
        <v>1.758341151727217E-3</v>
      </c>
    </row>
    <row r="88" spans="2:17" x14ac:dyDescent="0.2">
      <c r="B88" t="s">
        <v>24</v>
      </c>
      <c r="C88">
        <v>0.93373899999999999</v>
      </c>
      <c r="D88">
        <v>0.92912099999999997</v>
      </c>
      <c r="E88">
        <v>0.92714200000000002</v>
      </c>
      <c r="F88">
        <v>0.92694399999999999</v>
      </c>
      <c r="G88">
        <v>0.92598800000000003</v>
      </c>
      <c r="H88">
        <v>0.923844</v>
      </c>
      <c r="I88">
        <v>0.92242599999999997</v>
      </c>
      <c r="J88">
        <v>0.92301900000000003</v>
      </c>
      <c r="K88">
        <v>0.92341499999999999</v>
      </c>
      <c r="L88">
        <v>0.92150200000000004</v>
      </c>
      <c r="M88">
        <v>0.921601</v>
      </c>
      <c r="N88">
        <v>0.92308500000000004</v>
      </c>
      <c r="O88">
        <v>0.92427266666666663</v>
      </c>
      <c r="P88">
        <v>0.92603166666666681</v>
      </c>
    </row>
    <row r="89" spans="2:17" x14ac:dyDescent="0.2">
      <c r="B89" t="s">
        <v>25</v>
      </c>
      <c r="C89">
        <v>0.104004</v>
      </c>
      <c r="D89">
        <v>0.10366300000000001</v>
      </c>
      <c r="E89">
        <v>0.103592</v>
      </c>
      <c r="F89">
        <v>0.103575</v>
      </c>
      <c r="G89">
        <v>0.103518</v>
      </c>
      <c r="H89">
        <v>0.103184</v>
      </c>
      <c r="I89">
        <v>0.10309599999999999</v>
      </c>
      <c r="J89">
        <v>0.103135</v>
      </c>
      <c r="K89">
        <v>0.103107</v>
      </c>
      <c r="L89">
        <v>0.103029</v>
      </c>
      <c r="M89">
        <v>0.102977</v>
      </c>
      <c r="N89">
        <v>0.10316699999999999</v>
      </c>
      <c r="O89">
        <v>0.10325683333333334</v>
      </c>
      <c r="P89">
        <v>0.10341766666666667</v>
      </c>
    </row>
    <row r="90" spans="2:17" x14ac:dyDescent="0.2">
      <c r="B90" t="s">
        <v>26</v>
      </c>
      <c r="C90">
        <v>0.72660499999999995</v>
      </c>
      <c r="D90">
        <v>0.72389599999999998</v>
      </c>
      <c r="E90">
        <v>0.72264399999999995</v>
      </c>
      <c r="F90">
        <v>0.72197900000000004</v>
      </c>
      <c r="G90">
        <v>0.72141699999999997</v>
      </c>
      <c r="H90">
        <v>0.72021599999999997</v>
      </c>
      <c r="I90">
        <v>0.71929500000000002</v>
      </c>
      <c r="J90">
        <v>0.72008799999999995</v>
      </c>
      <c r="K90">
        <v>0.721468</v>
      </c>
      <c r="L90">
        <v>0.71873299999999996</v>
      </c>
      <c r="M90">
        <v>0.71796599999999999</v>
      </c>
      <c r="N90">
        <v>0.71957700000000002</v>
      </c>
      <c r="O90">
        <v>0.72045833333333331</v>
      </c>
      <c r="P90">
        <v>0.72185566666666678</v>
      </c>
    </row>
    <row r="91" spans="2:17" x14ac:dyDescent="0.2">
      <c r="B91" t="s">
        <v>27</v>
      </c>
      <c r="C91">
        <v>8.9885999999999994E-2</v>
      </c>
      <c r="D91">
        <v>8.9399999999999993E-2</v>
      </c>
      <c r="E91">
        <v>8.9139999999999997E-2</v>
      </c>
      <c r="F91">
        <v>8.8937000000000002E-2</v>
      </c>
      <c r="G91">
        <v>8.8994000000000004E-2</v>
      </c>
      <c r="H91">
        <v>8.8653999999999997E-2</v>
      </c>
      <c r="I91">
        <v>8.8340000000000002E-2</v>
      </c>
      <c r="J91">
        <v>8.8752999999999999E-2</v>
      </c>
      <c r="K91">
        <v>8.8430999999999996E-2</v>
      </c>
      <c r="L91">
        <v>8.8523000000000004E-2</v>
      </c>
      <c r="M91">
        <v>8.8260000000000005E-2</v>
      </c>
      <c r="N91">
        <v>8.8608999999999993E-2</v>
      </c>
      <c r="O91">
        <v>8.8719500000000007E-2</v>
      </c>
      <c r="P91">
        <v>8.8935E-2</v>
      </c>
    </row>
    <row r="92" spans="2:17" x14ac:dyDescent="0.2">
      <c r="B92" t="s">
        <v>28</v>
      </c>
      <c r="C92">
        <v>6.9290000000000003E-3</v>
      </c>
      <c r="D92">
        <v>6.9020000000000001E-3</v>
      </c>
      <c r="E92">
        <v>6.8830000000000002E-3</v>
      </c>
      <c r="F92">
        <v>6.9030000000000003E-3</v>
      </c>
      <c r="G92">
        <v>6.9030000000000003E-3</v>
      </c>
      <c r="H92">
        <v>6.9090000000000002E-3</v>
      </c>
      <c r="I92">
        <v>6.8380000000000003E-3</v>
      </c>
      <c r="J92">
        <v>6.8729999999999998E-3</v>
      </c>
      <c r="K92">
        <v>6.862E-3</v>
      </c>
      <c r="L92">
        <v>6.8409999999999999E-3</v>
      </c>
      <c r="M92">
        <v>6.8780000000000004E-3</v>
      </c>
      <c r="N92">
        <v>6.8469999999999998E-3</v>
      </c>
      <c r="O92">
        <v>6.8751666666666674E-3</v>
      </c>
      <c r="P92">
        <v>6.8861666666666663E-3</v>
      </c>
    </row>
    <row r="93" spans="2:17" x14ac:dyDescent="0.2">
      <c r="B93" t="s">
        <v>29</v>
      </c>
      <c r="C93">
        <v>0.110677</v>
      </c>
      <c r="D93">
        <v>0.110647</v>
      </c>
      <c r="E93">
        <v>0.109944</v>
      </c>
      <c r="F93">
        <v>0.109747</v>
      </c>
      <c r="G93">
        <v>0.109984</v>
      </c>
      <c r="H93">
        <v>0.109476</v>
      </c>
      <c r="I93">
        <v>0.109434</v>
      </c>
      <c r="J93">
        <v>0.108963</v>
      </c>
      <c r="K93">
        <v>0.108906</v>
      </c>
      <c r="L93">
        <v>0.10964599999999999</v>
      </c>
      <c r="M93">
        <v>0.109456</v>
      </c>
      <c r="N93">
        <v>0.109406</v>
      </c>
      <c r="O93">
        <v>0.10976716666666668</v>
      </c>
      <c r="P93">
        <v>0.10961383333333335</v>
      </c>
    </row>
    <row r="94" spans="2:17" x14ac:dyDescent="0.2">
      <c r="B94" t="s">
        <v>30</v>
      </c>
      <c r="C94">
        <v>1.9718399999999998</v>
      </c>
      <c r="D94">
        <v>1.9636289999999996</v>
      </c>
      <c r="E94">
        <v>1.9593450000000001</v>
      </c>
      <c r="F94">
        <v>1.9580850000000003</v>
      </c>
      <c r="G94">
        <v>1.9568040000000002</v>
      </c>
      <c r="H94">
        <v>1.952283</v>
      </c>
      <c r="I94">
        <v>1.9494290000000001</v>
      </c>
      <c r="J94">
        <v>1.950831</v>
      </c>
      <c r="K94">
        <v>1.9521889999999997</v>
      </c>
      <c r="L94">
        <v>1.9482739999999998</v>
      </c>
      <c r="M94">
        <v>1.947138</v>
      </c>
      <c r="N94">
        <v>1.950691</v>
      </c>
      <c r="O94">
        <v>1.9533496666666668</v>
      </c>
      <c r="P94">
        <v>1.9567399999999999</v>
      </c>
      <c r="Q94" s="45">
        <f>O94-P94</f>
        <v>-3.390333333333162E-3</v>
      </c>
    </row>
    <row r="96" spans="2:17" x14ac:dyDescent="0.2">
      <c r="B96" t="s">
        <v>31</v>
      </c>
      <c r="C96">
        <v>3.1124649999999998</v>
      </c>
      <c r="D96">
        <v>3.0970719999999998</v>
      </c>
      <c r="E96">
        <v>3.0904750000000001</v>
      </c>
      <c r="F96">
        <v>3.0898150000000002</v>
      </c>
      <c r="G96">
        <v>3.0866259999999999</v>
      </c>
      <c r="H96">
        <v>3.0794800000000002</v>
      </c>
      <c r="I96">
        <v>3.0747520000000002</v>
      </c>
      <c r="J96">
        <v>3.0767310000000001</v>
      </c>
      <c r="K96">
        <v>3.0780500000000002</v>
      </c>
      <c r="L96">
        <v>3.0716730000000001</v>
      </c>
      <c r="M96">
        <v>3.072003</v>
      </c>
      <c r="N96">
        <v>3.0769510000000002</v>
      </c>
      <c r="O96">
        <v>3.0809091666666668</v>
      </c>
      <c r="P96">
        <v>3.0867730000000004</v>
      </c>
    </row>
    <row r="97" spans="2:16" x14ac:dyDescent="0.2">
      <c r="B97" t="s">
        <v>32</v>
      </c>
      <c r="C97">
        <v>3.2501220000000002</v>
      </c>
      <c r="D97">
        <v>3.2394569999999998</v>
      </c>
      <c r="E97">
        <v>3.2372580000000002</v>
      </c>
      <c r="F97">
        <v>3.2367080000000001</v>
      </c>
      <c r="G97">
        <v>3.2349489999999999</v>
      </c>
      <c r="H97">
        <v>3.224504</v>
      </c>
      <c r="I97">
        <v>3.2217549999999999</v>
      </c>
      <c r="J97">
        <v>3.2229640000000002</v>
      </c>
      <c r="K97">
        <v>3.2220849999999999</v>
      </c>
      <c r="L97">
        <v>3.2196660000000001</v>
      </c>
      <c r="M97">
        <v>3.2180170000000001</v>
      </c>
      <c r="N97">
        <v>3.223954</v>
      </c>
      <c r="O97">
        <v>3.2267761666666668</v>
      </c>
      <c r="P97">
        <v>3.2317969999999998</v>
      </c>
    </row>
    <row r="98" spans="2:16" x14ac:dyDescent="0.2">
      <c r="B98" t="s">
        <v>33</v>
      </c>
      <c r="C98">
        <v>2.3438889999999999</v>
      </c>
      <c r="D98">
        <v>2.3351489999999999</v>
      </c>
      <c r="E98">
        <v>2.3311090000000001</v>
      </c>
      <c r="F98">
        <v>2.3289650000000002</v>
      </c>
      <c r="G98">
        <v>2.3271510000000002</v>
      </c>
      <c r="H98">
        <v>2.3232759999999999</v>
      </c>
      <c r="I98">
        <v>2.3203079999999998</v>
      </c>
      <c r="J98">
        <v>2.322864</v>
      </c>
      <c r="K98">
        <v>2.3273160000000002</v>
      </c>
      <c r="L98">
        <v>2.3184939999999998</v>
      </c>
      <c r="M98">
        <v>2.3160210000000001</v>
      </c>
      <c r="N98">
        <v>2.321215</v>
      </c>
      <c r="O98">
        <v>2.3240595000000002</v>
      </c>
      <c r="P98">
        <v>2.3285666666666667</v>
      </c>
    </row>
    <row r="99" spans="2:16" x14ac:dyDescent="0.2">
      <c r="B99" t="s">
        <v>34</v>
      </c>
      <c r="C99">
        <v>0.51658499999999996</v>
      </c>
      <c r="D99">
        <v>0.51379600000000003</v>
      </c>
      <c r="E99">
        <v>0.51229899999999995</v>
      </c>
      <c r="F99">
        <v>0.511131</v>
      </c>
      <c r="G99">
        <v>0.51146000000000003</v>
      </c>
      <c r="H99">
        <v>0.50950399999999996</v>
      </c>
      <c r="I99">
        <v>0.50770000000000004</v>
      </c>
      <c r="J99">
        <v>0.510073</v>
      </c>
      <c r="K99">
        <v>0.50822599999999996</v>
      </c>
      <c r="L99">
        <v>0.50875199999999998</v>
      </c>
      <c r="M99">
        <v>0.50724100000000005</v>
      </c>
      <c r="N99">
        <v>0.50924800000000003</v>
      </c>
      <c r="O99">
        <v>0.50988200000000006</v>
      </c>
      <c r="P99">
        <v>0.51112049999999998</v>
      </c>
    </row>
    <row r="100" spans="2:16" x14ac:dyDescent="0.2">
      <c r="B100" t="s">
        <v>35</v>
      </c>
      <c r="C100">
        <v>0.62990199999999996</v>
      </c>
      <c r="D100">
        <v>0.62744999999999995</v>
      </c>
      <c r="E100">
        <v>0.62574099999999999</v>
      </c>
      <c r="F100">
        <v>0.62752300000000005</v>
      </c>
      <c r="G100">
        <v>0.62750799999999995</v>
      </c>
      <c r="H100">
        <v>0.628077</v>
      </c>
      <c r="I100">
        <v>0.62161</v>
      </c>
      <c r="J100">
        <v>0.624807</v>
      </c>
      <c r="K100">
        <v>0.62385800000000002</v>
      </c>
      <c r="L100">
        <v>0.62188699999999997</v>
      </c>
      <c r="M100">
        <v>0.62530300000000005</v>
      </c>
      <c r="N100">
        <v>0.62243499999999996</v>
      </c>
      <c r="O100">
        <v>0.62501133333333336</v>
      </c>
      <c r="P100">
        <v>0.62600549999999999</v>
      </c>
    </row>
    <row r="101" spans="2:16" x14ac:dyDescent="0.2">
      <c r="B101" t="s">
        <v>36</v>
      </c>
      <c r="C101">
        <v>0.64347399999999999</v>
      </c>
      <c r="D101">
        <v>0.64329899999999995</v>
      </c>
      <c r="E101">
        <v>0.63921099999999997</v>
      </c>
      <c r="F101">
        <v>0.63806099999999999</v>
      </c>
      <c r="G101">
        <v>0.63944299999999998</v>
      </c>
      <c r="H101">
        <v>0.63649</v>
      </c>
      <c r="I101">
        <v>0.63624199999999997</v>
      </c>
      <c r="J101">
        <v>0.63350700000000004</v>
      </c>
      <c r="K101">
        <v>0.63317199999999996</v>
      </c>
      <c r="L101">
        <v>0.63747900000000002</v>
      </c>
      <c r="M101">
        <v>0.63637299999999997</v>
      </c>
      <c r="N101">
        <v>0.63608200000000004</v>
      </c>
      <c r="O101">
        <v>0.6381823333333333</v>
      </c>
      <c r="P101">
        <v>0.63728983333333333</v>
      </c>
    </row>
    <row r="102" spans="2:16" x14ac:dyDescent="0.2">
      <c r="B102" t="s">
        <v>37</v>
      </c>
      <c r="C102">
        <v>10.496436999999997</v>
      </c>
      <c r="D102">
        <v>10.456223</v>
      </c>
      <c r="E102">
        <v>10.436093</v>
      </c>
      <c r="F102">
        <v>10.432203000000001</v>
      </c>
      <c r="G102">
        <v>10.427137</v>
      </c>
      <c r="H102">
        <v>10.401330999999999</v>
      </c>
      <c r="I102">
        <v>10.382366999999999</v>
      </c>
      <c r="J102">
        <v>10.390946</v>
      </c>
      <c r="K102">
        <v>10.392707000000001</v>
      </c>
      <c r="L102">
        <v>10.377950999999999</v>
      </c>
      <c r="M102">
        <v>10.374958000000003</v>
      </c>
      <c r="N102">
        <v>10.389885</v>
      </c>
      <c r="O102">
        <v>10.4048205</v>
      </c>
      <c r="P102">
        <v>10.421552499999999</v>
      </c>
    </row>
    <row r="104" spans="2:16" x14ac:dyDescent="0.2">
      <c r="B104" s="46" t="s">
        <v>55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2:16" ht="13.5" thickBot="1" x14ac:dyDescent="0.25">
      <c r="B105" s="47" t="s">
        <v>51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2:16" x14ac:dyDescent="0.2">
      <c r="B106" s="21"/>
      <c r="C106" s="22" t="s">
        <v>0</v>
      </c>
      <c r="D106" s="22" t="s">
        <v>1</v>
      </c>
      <c r="E106" s="22" t="s">
        <v>2</v>
      </c>
      <c r="F106" s="22" t="s">
        <v>3</v>
      </c>
      <c r="G106" s="22" t="s">
        <v>4</v>
      </c>
      <c r="H106" s="22" t="s">
        <v>5</v>
      </c>
      <c r="I106" s="22" t="s">
        <v>6</v>
      </c>
      <c r="J106" s="22" t="s">
        <v>7</v>
      </c>
      <c r="K106" s="22" t="s">
        <v>8</v>
      </c>
      <c r="L106" s="22" t="s">
        <v>9</v>
      </c>
      <c r="M106" s="22" t="s">
        <v>10</v>
      </c>
      <c r="N106" s="22" t="s">
        <v>11</v>
      </c>
      <c r="O106" s="22" t="s">
        <v>38</v>
      </c>
      <c r="P106" s="22" t="s">
        <v>38</v>
      </c>
    </row>
    <row r="107" spans="2:16" x14ac:dyDescent="0.2">
      <c r="B107" s="24"/>
      <c r="C107" s="25" t="s">
        <v>40</v>
      </c>
      <c r="D107" s="48" t="s">
        <v>39</v>
      </c>
      <c r="E107" s="48" t="s">
        <v>39</v>
      </c>
      <c r="F107" s="25" t="s">
        <v>40</v>
      </c>
      <c r="G107" s="25" t="s">
        <v>40</v>
      </c>
      <c r="H107" s="48" t="s">
        <v>39</v>
      </c>
      <c r="I107" s="48" t="s">
        <v>39</v>
      </c>
      <c r="J107" s="25" t="s">
        <v>40</v>
      </c>
      <c r="K107" s="25" t="s">
        <v>40</v>
      </c>
      <c r="L107" s="48" t="s">
        <v>39</v>
      </c>
      <c r="M107" s="48" t="s">
        <v>39</v>
      </c>
      <c r="N107" s="49" t="s">
        <v>40</v>
      </c>
      <c r="O107" s="25" t="s">
        <v>40</v>
      </c>
      <c r="P107" s="48" t="s">
        <v>39</v>
      </c>
    </row>
    <row r="108" spans="2:16" x14ac:dyDescent="0.2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2:16" x14ac:dyDescent="0.2">
      <c r="B109" s="24" t="s">
        <v>12</v>
      </c>
      <c r="C109" s="30">
        <f>[2]BL5_Iteration1!$B$78</f>
        <v>0.28666069570645702</v>
      </c>
      <c r="D109" s="50">
        <f>[2]BL6_Iteration1!$B$78</f>
        <v>0.28643991202813895</v>
      </c>
      <c r="E109" s="50">
        <f>[2]BL6_Iteration2!$B$78</f>
        <v>0.28651913015910185</v>
      </c>
      <c r="F109" s="30">
        <f>[2]BL5_Iteration2!$B$78</f>
        <v>0.28606130504281013</v>
      </c>
      <c r="G109" s="30">
        <f>[2]BL5_Iteration3!$B$78</f>
        <v>0.28792153417504651</v>
      </c>
      <c r="H109" s="50">
        <f>[2]BL6_Iteration3!$B$78</f>
        <v>0.28722322007724693</v>
      </c>
      <c r="I109" s="50">
        <f>[2]BL6_Iteration4!$B$78</f>
        <v>0.28706985955923708</v>
      </c>
      <c r="J109" s="30">
        <f>[2]BL5_Iteration4!$B$78</f>
        <v>0.2864384801471806</v>
      </c>
      <c r="K109" s="30">
        <f>[2]BL5_Iteration5!$B$78</f>
        <v>0.28632451124092961</v>
      </c>
      <c r="L109" s="50">
        <f>[2]BL6_Iteration5!$B$78</f>
        <v>0.28628646127610924</v>
      </c>
      <c r="M109" s="50">
        <f>[2]BL6_Iteration6!$B$78</f>
        <v>0.28612298038578837</v>
      </c>
      <c r="N109" s="30">
        <f>[2]BL5_Iteration6!$B$78</f>
        <v>0.28574614413240962</v>
      </c>
      <c r="O109" s="13">
        <f t="shared" ref="O109:O114" si="8">AVERAGE(C109,F109,G109,J109,K109,N109)</f>
        <v>0.28652544507413891</v>
      </c>
      <c r="P109" s="50">
        <f t="shared" ref="P109:P114" si="9">AVERAGE(D109,E109,H109,I109,L109,M109)</f>
        <v>0.28661026058093708</v>
      </c>
    </row>
    <row r="110" spans="2:16" x14ac:dyDescent="0.2">
      <c r="B110" s="24" t="s">
        <v>13</v>
      </c>
      <c r="C110" s="30">
        <f>[2]BL5_Iteration1!$B$79</f>
        <v>0.29857654716194387</v>
      </c>
      <c r="D110" s="50">
        <f>[2]BL6_Iteration1!$B$79</f>
        <v>0.29861851269193118</v>
      </c>
      <c r="E110" s="50">
        <f>[2]BL6_Iteration2!$B$79</f>
        <v>0.29850179077526784</v>
      </c>
      <c r="F110" s="30">
        <f>[2]BL5_Iteration2!$B$79</f>
        <v>0.29816728912882989</v>
      </c>
      <c r="G110" s="30">
        <f>[2]BL5_Iteration3!$B$79</f>
        <v>0.29929126253229965</v>
      </c>
      <c r="H110" s="50">
        <f>[2]BL6_Iteration3!$B$79</f>
        <v>0.29915030563302553</v>
      </c>
      <c r="I110" s="50">
        <f>[2]BL6_Iteration4!$B$79</f>
        <v>0.29884836207106014</v>
      </c>
      <c r="J110" s="30">
        <f>[2]BL5_Iteration4!$B$79</f>
        <v>0.29835525738279811</v>
      </c>
      <c r="K110" s="30">
        <f>[2]BL5_Iteration5!$B$79</f>
        <v>0.29839059259374484</v>
      </c>
      <c r="L110" s="50">
        <f>[2]BL6_Iteration5!$B$79</f>
        <v>0.2984281969361387</v>
      </c>
      <c r="M110" s="50">
        <f>[2]BL6_Iteration6!$B$79</f>
        <v>0.29873610084186125</v>
      </c>
      <c r="N110" s="30">
        <f>[2]BL5_Iteration6!$B$79</f>
        <v>0.29819333684534771</v>
      </c>
      <c r="O110" s="13">
        <f t="shared" si="8"/>
        <v>0.29849571427416072</v>
      </c>
      <c r="P110" s="50">
        <f t="shared" si="9"/>
        <v>0.2987138781582141</v>
      </c>
    </row>
    <row r="111" spans="2:16" x14ac:dyDescent="0.2">
      <c r="B111" s="24" t="s">
        <v>14</v>
      </c>
      <c r="C111" s="30">
        <f>[2]BL5_Iteration1!$B$80</f>
        <v>0.28882475862824397</v>
      </c>
      <c r="D111" s="50">
        <f>[2]BL6_Iteration1!$B$80</f>
        <v>0.288606297459231</v>
      </c>
      <c r="E111" s="50">
        <f>[2]BL6_Iteration2!$B$80</f>
        <v>0.28900202902847066</v>
      </c>
      <c r="F111" s="30">
        <f>[2]BL5_Iteration2!$B$80</f>
        <v>0.28857391347360645</v>
      </c>
      <c r="G111" s="30">
        <f>[2]BL5_Iteration3!$B$80</f>
        <v>0.289710371569252</v>
      </c>
      <c r="H111" s="50">
        <f>[2]BL6_Iteration3!$B$80</f>
        <v>0.29010670657069021</v>
      </c>
      <c r="I111" s="50">
        <f>[2]BL6_Iteration4!$B$80</f>
        <v>0.29009473860431784</v>
      </c>
      <c r="J111" s="30">
        <f>[2]BL5_Iteration4!$B$80</f>
        <v>0.28983002322266549</v>
      </c>
      <c r="K111" s="30">
        <f>[2]BL5_Iteration5!$B$80</f>
        <v>0.2895942135263791</v>
      </c>
      <c r="L111" s="50">
        <f>[2]BL6_Iteration5!$B$80</f>
        <v>0.28943197662893788</v>
      </c>
      <c r="M111" s="50">
        <f>[2]BL6_Iteration6!$B$80</f>
        <v>0.28985392865511977</v>
      </c>
      <c r="N111" s="30">
        <f>[2]BL5_Iteration6!$B$80</f>
        <v>0.28985726950669816</v>
      </c>
      <c r="O111" s="13">
        <f t="shared" si="8"/>
        <v>0.28939842498780749</v>
      </c>
      <c r="P111" s="50">
        <f t="shared" si="9"/>
        <v>0.28951594615779458</v>
      </c>
    </row>
    <row r="112" spans="2:16" x14ac:dyDescent="0.2">
      <c r="B112" s="24" t="s">
        <v>15</v>
      </c>
      <c r="C112" s="30">
        <f>[2]BL5_Iteration1!$B$81</f>
        <v>0.73080010510185456</v>
      </c>
      <c r="D112" s="50">
        <f>[2]BL6_Iteration1!$B$81</f>
        <v>0.72666421157846184</v>
      </c>
      <c r="E112" s="50">
        <f>[2]BL6_Iteration2!$B$81</f>
        <v>0.72684108804208913</v>
      </c>
      <c r="F112" s="30">
        <f>[2]BL5_Iteration2!$B$81</f>
        <v>0.72264490679723592</v>
      </c>
      <c r="G112" s="30">
        <f>[2]BL5_Iteration3!$B$81</f>
        <v>0.73144280821638763</v>
      </c>
      <c r="H112" s="50">
        <f>[2]BL6_Iteration3!$B$81</f>
        <v>0.73262339793077957</v>
      </c>
      <c r="I112" s="50">
        <f>[2]BL6_Iteration4!$B$81</f>
        <v>0.73203588923988061</v>
      </c>
      <c r="J112" s="30">
        <f>[2]BL5_Iteration4!$B$81</f>
        <v>0.73213804658835713</v>
      </c>
      <c r="K112" s="30">
        <f>[2]BL5_Iteration5!$B$81</f>
        <v>0.72444420701411527</v>
      </c>
      <c r="L112" s="50">
        <f>[2]BL6_Iteration5!$B$81</f>
        <v>0.72374385391152496</v>
      </c>
      <c r="M112" s="50">
        <f>[2]BL6_Iteration6!$B$81</f>
        <v>0.72360982719715405</v>
      </c>
      <c r="N112" s="30">
        <f>[2]BL5_Iteration6!$B$81</f>
        <v>0.7188153005443888</v>
      </c>
      <c r="O112" s="13">
        <f t="shared" si="8"/>
        <v>0.72671422904372329</v>
      </c>
      <c r="P112" s="50">
        <f t="shared" si="9"/>
        <v>0.72758637798331505</v>
      </c>
    </row>
    <row r="113" spans="2:16" x14ac:dyDescent="0.2">
      <c r="B113" s="24" t="s">
        <v>16</v>
      </c>
      <c r="C113" s="30">
        <f>[2]BL5_Iteration1!$B$82</f>
        <v>0.89172264475821328</v>
      </c>
      <c r="D113" s="50">
        <f>[2]BL6_Iteration1!$B$82</f>
        <v>0.89600422678597658</v>
      </c>
      <c r="E113" s="50">
        <f>[2]BL6_Iteration2!$B$82</f>
        <v>0.89290844595816488</v>
      </c>
      <c r="F113" s="30">
        <f>[2]BL5_Iteration2!$B$82</f>
        <v>0.87777279325000002</v>
      </c>
      <c r="G113" s="30">
        <f>[2]BL5_Iteration3!$B$82</f>
        <v>0.89299999057588331</v>
      </c>
      <c r="H113" s="50">
        <f>[2]BL6_Iteration3!$B$82</f>
        <v>0.89335796031715187</v>
      </c>
      <c r="I113" s="50">
        <f>[2]BL6_Iteration4!$B$82</f>
        <v>0.89403107081949074</v>
      </c>
      <c r="J113" s="30">
        <f>[2]BL5_Iteration4!$B$82</f>
        <v>0.88890435621043951</v>
      </c>
      <c r="K113" s="30">
        <f>[2]BL5_Iteration5!$B$82</f>
        <v>0.88830251087129364</v>
      </c>
      <c r="L113" s="50">
        <f>[2]BL6_Iteration5!$B$82</f>
        <v>0.89095581827149928</v>
      </c>
      <c r="M113" s="50">
        <f>[2]BL6_Iteration6!$B$82</f>
        <v>0.88922660238934748</v>
      </c>
      <c r="N113" s="30">
        <f>[2]BL5_Iteration6!$B$82</f>
        <v>0.88702402020540994</v>
      </c>
      <c r="O113" s="13">
        <f t="shared" si="8"/>
        <v>0.88778771931187339</v>
      </c>
      <c r="P113" s="50">
        <f t="shared" si="9"/>
        <v>0.89274735409027173</v>
      </c>
    </row>
    <row r="114" spans="2:16" x14ac:dyDescent="0.2">
      <c r="B114" s="24" t="s">
        <v>17</v>
      </c>
      <c r="C114" s="30">
        <f>[2]BL5_Iteration1!$B$83</f>
        <v>0.45692316583554615</v>
      </c>
      <c r="D114" s="50">
        <f>[2]BL6_Iteration1!$B$83</f>
        <v>0.45595440162686995</v>
      </c>
      <c r="E114" s="50">
        <f>[2]BL6_Iteration2!$B$83</f>
        <v>0.45515825706841179</v>
      </c>
      <c r="F114" s="30">
        <f>[2]BL5_Iteration2!$B$83</f>
        <v>0.45939411130160712</v>
      </c>
      <c r="G114" s="30">
        <f>[2]BL5_Iteration3!$B$83</f>
        <v>0.4605550316304749</v>
      </c>
      <c r="H114" s="50">
        <f>[2]BL6_Iteration3!$B$83</f>
        <v>0.45617081569684098</v>
      </c>
      <c r="I114" s="50">
        <f>[2]BL6_Iteration4!$B$83</f>
        <v>0.45329956441664171</v>
      </c>
      <c r="J114" s="30">
        <f>[2]BL5_Iteration4!$B$83</f>
        <v>0.45445925716946239</v>
      </c>
      <c r="K114" s="30">
        <f>[2]BL5_Iteration5!$B$83</f>
        <v>0.45205515036691768</v>
      </c>
      <c r="L114" s="50">
        <f>[2]BL6_Iteration5!$B$83</f>
        <v>0.45031381472580922</v>
      </c>
      <c r="M114" s="50">
        <f>[2]BL6_Iteration6!$B$83</f>
        <v>0.45040753328543143</v>
      </c>
      <c r="N114" s="30">
        <f>[2]BL5_Iteration6!$B$83</f>
        <v>0.45363102861666671</v>
      </c>
      <c r="O114" s="13">
        <f t="shared" si="8"/>
        <v>0.45616962415344586</v>
      </c>
      <c r="P114" s="50">
        <f t="shared" si="9"/>
        <v>0.45355073113666755</v>
      </c>
    </row>
    <row r="115" spans="2:16" x14ac:dyDescent="0.2">
      <c r="B115" s="27"/>
      <c r="C115" s="28"/>
      <c r="D115" s="51"/>
      <c r="E115" s="51"/>
      <c r="F115" s="28"/>
      <c r="G115" s="28"/>
      <c r="H115" s="51"/>
      <c r="I115" s="51"/>
      <c r="J115" s="28"/>
      <c r="K115" s="28"/>
      <c r="L115" s="51"/>
      <c r="M115" s="51"/>
      <c r="N115" s="28"/>
      <c r="O115" s="13"/>
      <c r="P115" s="51"/>
    </row>
    <row r="116" spans="2:16" x14ac:dyDescent="0.2">
      <c r="B116" s="24" t="s">
        <v>18</v>
      </c>
      <c r="C116" s="35">
        <f>[2]BL5_Iteration1!$C$78</f>
        <v>3.412020871376707E-4</v>
      </c>
      <c r="D116" s="52">
        <f>[2]BL6_Iteration1!$C$78</f>
        <v>6.0687615773813701E-4</v>
      </c>
      <c r="E116" s="52">
        <f>[2]BL6_Iteration2!$C$78</f>
        <v>2.1424277701450161E-4</v>
      </c>
      <c r="F116" s="35">
        <f>[2]BL5_Iteration2!$C$78</f>
        <v>5.0768738477017822E-4</v>
      </c>
      <c r="G116" s="35">
        <f>[2]BL5_Iteration3!$C$78</f>
        <v>3.3817442022395281E-4</v>
      </c>
      <c r="H116" s="52">
        <f>[2]BL6_Iteration3!$C$78</f>
        <v>3.385864076812382E-4</v>
      </c>
      <c r="I116" s="52">
        <f>[2]BL6_Iteration4!$C$78</f>
        <v>1.3305415880567167E-4</v>
      </c>
      <c r="J116" s="35">
        <f>[2]BL5_Iteration4!$C$78</f>
        <v>1.5406841607967279E-4</v>
      </c>
      <c r="K116" s="35">
        <f>[2]BL5_Iteration5!$C$78</f>
        <v>1.3073839557529304E-4</v>
      </c>
      <c r="L116" s="52">
        <f>[2]BL6_Iteration5!$C$78</f>
        <v>8.0677098853827007E-5</v>
      </c>
      <c r="M116" s="52">
        <f>[2]BL6_Iteration6!$C$78</f>
        <v>2.1155839300646405E-4</v>
      </c>
      <c r="N116" s="35">
        <f>[2]BL5_Iteration6!$C$78</f>
        <v>1.3460472471950506E-4</v>
      </c>
      <c r="O116" s="53">
        <f>AVERAGE(C116,F116,G116,J116,K116,N116)</f>
        <v>2.6774590475104541E-4</v>
      </c>
      <c r="P116" s="52">
        <f>AVERAGE(D116,E116,H116,I116,L116,M116)</f>
        <v>2.641658321833066E-4</v>
      </c>
    </row>
    <row r="117" spans="2:16" x14ac:dyDescent="0.2">
      <c r="B117" s="24" t="s">
        <v>19</v>
      </c>
      <c r="C117" s="35">
        <f>[2]BL5_Iteration1!$C$79</f>
        <v>4.6873039961472883E-4</v>
      </c>
      <c r="D117" s="52">
        <f>[2]BL6_Iteration1!$C$79</f>
        <v>4.4356582402073591E-4</v>
      </c>
      <c r="E117" s="52">
        <f>[2]BL6_Iteration2!$C$79</f>
        <v>7.5445524215426421E-4</v>
      </c>
      <c r="F117" s="35">
        <f>[2]BL5_Iteration2!$C$79</f>
        <v>3.3924263169198856E-4</v>
      </c>
      <c r="G117" s="35">
        <f>[2]BL5_Iteration3!$C$79</f>
        <v>6.1347669558959672E-4</v>
      </c>
      <c r="H117" s="52">
        <f>[2]BL6_Iteration3!$C$79</f>
        <v>2.6620538027570626E-4</v>
      </c>
      <c r="I117" s="52">
        <f>[2]BL6_Iteration4!$C$79</f>
        <v>3.6294660769304845E-4</v>
      </c>
      <c r="J117" s="35">
        <f>[2]BL5_Iteration4!$C$79</f>
        <v>3.5650721522640375E-4</v>
      </c>
      <c r="K117" s="35">
        <f>[2]BL5_Iteration5!$C$79</f>
        <v>3.6300563387851485E-4</v>
      </c>
      <c r="L117" s="52">
        <f>[2]BL6_Iteration5!$C$79</f>
        <v>5.3887493919909507E-4</v>
      </c>
      <c r="M117" s="52">
        <f>[2]BL6_Iteration6!$C$79</f>
        <v>4.8516258138763538E-4</v>
      </c>
      <c r="N117" s="35">
        <f>[2]BL5_Iteration6!$C$79</f>
        <v>5.2919621047398829E-4</v>
      </c>
      <c r="O117" s="53">
        <f t="shared" ref="O117:O121" si="10">AVERAGE(C117,F117,G117,J117,K117,N117)</f>
        <v>4.4502646441253691E-4</v>
      </c>
      <c r="P117" s="52">
        <f t="shared" ref="P117:P121" si="11">AVERAGE(D117,E117,H117,I117,L117,M117)</f>
        <v>4.7520176245508086E-4</v>
      </c>
    </row>
    <row r="118" spans="2:16" x14ac:dyDescent="0.2">
      <c r="B118" s="24" t="s">
        <v>20</v>
      </c>
      <c r="C118" s="35">
        <f>[2]BL5_Iteration1!$C$80</f>
        <v>2.1935625228071707E-4</v>
      </c>
      <c r="D118" s="52">
        <f>[2]BL6_Iteration1!$C$80</f>
        <v>2.2816264683178964E-4</v>
      </c>
      <c r="E118" s="52">
        <f>[2]BL6_Iteration2!$C$80</f>
        <v>3.566967631568837E-4</v>
      </c>
      <c r="F118" s="35">
        <f>[2]BL5_Iteration2!$C$80</f>
        <v>3.5168660300571901E-4</v>
      </c>
      <c r="G118" s="35">
        <f>[2]BL5_Iteration3!$C$80</f>
        <v>4.7484497349590686E-4</v>
      </c>
      <c r="H118" s="52">
        <f>[2]BL6_Iteration3!$C$80</f>
        <v>3.4253817724074701E-4</v>
      </c>
      <c r="I118" s="52">
        <f>[2]BL6_Iteration4!$C$80</f>
        <v>2.2017725983428728E-4</v>
      </c>
      <c r="J118" s="35">
        <f>[2]BL5_Iteration4!$C$80</f>
        <v>1.1613644491671304E-4</v>
      </c>
      <c r="K118" s="35">
        <f>[2]BL5_Iteration5!$C$80</f>
        <v>3.5287381702314865E-4</v>
      </c>
      <c r="L118" s="52">
        <f>[2]BL6_Iteration5!$C$80</f>
        <v>5.3099594551269151E-4</v>
      </c>
      <c r="M118" s="52">
        <f>[2]BL6_Iteration6!$C$80</f>
        <v>1.45759964710804E-4</v>
      </c>
      <c r="N118" s="35">
        <f>[2]BL5_Iteration6!$C$80</f>
        <v>1.7196693361893248E-4</v>
      </c>
      <c r="O118" s="53">
        <f t="shared" si="10"/>
        <v>2.8114417072352287E-4</v>
      </c>
      <c r="P118" s="52">
        <f t="shared" si="11"/>
        <v>3.0405512621453379E-4</v>
      </c>
    </row>
    <row r="119" spans="2:16" x14ac:dyDescent="0.2">
      <c r="B119" s="24" t="s">
        <v>21</v>
      </c>
      <c r="C119" s="35">
        <f>[2]BL5_Iteration1!$C$81</f>
        <v>1.229691249717045E-3</v>
      </c>
      <c r="D119" s="52">
        <f>[2]BL6_Iteration1!$C$81</f>
        <v>8.3756227161295947E-4</v>
      </c>
      <c r="E119" s="52">
        <f>[2]BL6_Iteration2!$C$81</f>
        <v>6.4645788057946711E-4</v>
      </c>
      <c r="F119" s="35">
        <f>[2]BL5_Iteration2!$C$81</f>
        <v>6.8780644040823029E-4</v>
      </c>
      <c r="G119" s="35">
        <f>[2]BL5_Iteration3!$C$81</f>
        <v>6.8356984892324483E-4</v>
      </c>
      <c r="H119" s="52">
        <f>[2]BL6_Iteration3!$C$81</f>
        <v>1.7936464943077036E-3</v>
      </c>
      <c r="I119" s="52">
        <f>[2]BL6_Iteration4!$C$81</f>
        <v>6.8905200348019855E-4</v>
      </c>
      <c r="J119" s="35">
        <f>[2]BL5_Iteration4!$C$81</f>
        <v>2.958598879781183E-3</v>
      </c>
      <c r="K119" s="35">
        <f>[2]BL5_Iteration5!$C$81</f>
        <v>1.4760802745224524E-3</v>
      </c>
      <c r="L119" s="52">
        <f>[2]BL6_Iteration5!$C$81</f>
        <v>1.8039330194129259E-3</v>
      </c>
      <c r="M119" s="52">
        <f>[2]BL6_Iteration6!$C$81</f>
        <v>1.0627057315242372E-3</v>
      </c>
      <c r="N119" s="35">
        <f>[2]BL5_Iteration6!$C$81</f>
        <v>6.8296604168282204E-4</v>
      </c>
      <c r="O119" s="53">
        <f t="shared" si="10"/>
        <v>1.2864521225058297E-3</v>
      </c>
      <c r="P119" s="52">
        <f t="shared" si="11"/>
        <v>1.1388929001529154E-3</v>
      </c>
    </row>
    <row r="120" spans="2:16" x14ac:dyDescent="0.2">
      <c r="B120" s="24" t="s">
        <v>22</v>
      </c>
      <c r="C120" s="35">
        <f>[2]BL5_Iteration1!$C$82</f>
        <v>1.7823498589326881E-3</v>
      </c>
      <c r="D120" s="52">
        <f>[2]BL6_Iteration1!$C$82</f>
        <v>1.1698372556503067E-3</v>
      </c>
      <c r="E120" s="52">
        <f>[2]BL6_Iteration2!$C$82</f>
        <v>2.4545001293172731E-3</v>
      </c>
      <c r="F120" s="35">
        <f>[2]BL5_Iteration2!$C$82</f>
        <v>1.8867029360563512E-3</v>
      </c>
      <c r="G120" s="35">
        <f>[2]BL5_Iteration3!$C$82</f>
        <v>2.6516202403837337E-3</v>
      </c>
      <c r="H120" s="52">
        <f>[2]BL6_Iteration3!$C$82</f>
        <v>3.2869111491632351E-3</v>
      </c>
      <c r="I120" s="52">
        <f>[2]BL6_Iteration4!$C$82</f>
        <v>1.6371682870375067E-3</v>
      </c>
      <c r="J120" s="35">
        <f>[2]BL5_Iteration4!$C$82</f>
        <v>1.0013231077528398E-3</v>
      </c>
      <c r="K120" s="35">
        <f>[2]BL5_Iteration5!$C$82</f>
        <v>9.2757985550530721E-4</v>
      </c>
      <c r="L120" s="52">
        <f>[2]BL6_Iteration5!$C$82</f>
        <v>1.9537010859933925E-3</v>
      </c>
      <c r="M120" s="52">
        <f>[2]BL6_Iteration6!$C$82</f>
        <v>2.3946223955421094E-3</v>
      </c>
      <c r="N120" s="35">
        <f>[2]BL5_Iteration6!$C$82</f>
        <v>1.4826967161344806E-3</v>
      </c>
      <c r="O120" s="53">
        <f t="shared" si="10"/>
        <v>1.6220454524609E-3</v>
      </c>
      <c r="P120" s="52">
        <f t="shared" si="11"/>
        <v>2.1494567171173036E-3</v>
      </c>
    </row>
    <row r="121" spans="2:16" x14ac:dyDescent="0.2">
      <c r="B121" s="24" t="s">
        <v>23</v>
      </c>
      <c r="C121" s="35">
        <f>[2]BL5_Iteration1!$C$83</f>
        <v>2.5129168714546472E-4</v>
      </c>
      <c r="D121" s="52">
        <f>[2]BL6_Iteration1!$C$83</f>
        <v>8.4584759952638518E-4</v>
      </c>
      <c r="E121" s="52">
        <f>[2]BL6_Iteration2!$C$83</f>
        <v>1.3385509344039834E-3</v>
      </c>
      <c r="F121" s="35">
        <f>[2]BL5_Iteration2!$C$83</f>
        <v>1.6261517250348865E-3</v>
      </c>
      <c r="G121" s="35">
        <f>[2]BL5_Iteration3!$C$83</f>
        <v>4.339973511446331E-4</v>
      </c>
      <c r="H121" s="52">
        <f>[2]BL6_Iteration3!$C$83</f>
        <v>8.3636385658410488E-4</v>
      </c>
      <c r="I121" s="52">
        <f>[2]BL6_Iteration4!$C$83</f>
        <v>1.8443999625812038E-3</v>
      </c>
      <c r="J121" s="35">
        <f>[2]BL5_Iteration4!$C$83</f>
        <v>5.6650212393566943E-4</v>
      </c>
      <c r="K121" s="35">
        <f>[2]BL5_Iteration5!$C$83</f>
        <v>1.6374363487254692E-3</v>
      </c>
      <c r="L121" s="52">
        <f>[2]BL6_Iteration5!$C$83</f>
        <v>4.8261174255922817E-4</v>
      </c>
      <c r="M121" s="52">
        <f>[2]BL6_Iteration6!$C$83</f>
        <v>1.1680238865859275E-3</v>
      </c>
      <c r="N121" s="35">
        <f>[2]BL5_Iteration6!$C$83</f>
        <v>5.6614020325930329E-4</v>
      </c>
      <c r="O121" s="53">
        <f t="shared" si="10"/>
        <v>8.4691990654090432E-4</v>
      </c>
      <c r="P121" s="52">
        <f t="shared" si="11"/>
        <v>1.0859663303734721E-3</v>
      </c>
    </row>
    <row r="122" spans="2:16" x14ac:dyDescent="0.2">
      <c r="B122" s="27"/>
      <c r="C122" s="28"/>
      <c r="D122" s="51"/>
      <c r="E122" s="51"/>
      <c r="F122" s="28"/>
      <c r="G122" s="28"/>
      <c r="H122" s="51"/>
      <c r="I122" s="51"/>
      <c r="J122" s="28"/>
      <c r="K122" s="28"/>
      <c r="L122" s="51"/>
      <c r="M122" s="51"/>
      <c r="N122" s="28"/>
      <c r="O122" s="13"/>
      <c r="P122" s="51"/>
    </row>
    <row r="123" spans="2:16" x14ac:dyDescent="0.2">
      <c r="B123" s="24" t="s">
        <v>24</v>
      </c>
      <c r="C123" s="38">
        <f>[2]BL5_Iteration1!$G$78</f>
        <v>0.94555030478774849</v>
      </c>
      <c r="D123" s="54">
        <f>[2]BL6_Iteration1!$G$78</f>
        <v>0.94482204982481621</v>
      </c>
      <c r="E123" s="54">
        <f>[2]BL6_Iteration2!$G$78</f>
        <v>0.94508335082979733</v>
      </c>
      <c r="F123" s="38">
        <f>[2]BL5_Iteration2!$G$78</f>
        <v>0.94357321468370914</v>
      </c>
      <c r="G123" s="38">
        <f>[2]BL5_Iteration3!$G$78</f>
        <v>0.94970918047639075</v>
      </c>
      <c r="H123" s="54">
        <f>[2]BL6_Iteration3!$G$78</f>
        <v>0.94740579142479886</v>
      </c>
      <c r="I123" s="54">
        <f>[2]BL6_Iteration4!$G$78</f>
        <v>0.9468999317561434</v>
      </c>
      <c r="J123" s="38">
        <f>[2]BL5_Iteration4!$G$78</f>
        <v>0.94481732676547514</v>
      </c>
      <c r="K123" s="38">
        <f>[2]BL5_Iteration5!$G$78</f>
        <v>0.94444140032820623</v>
      </c>
      <c r="L123" s="54">
        <f>[2]BL6_Iteration5!$G$78</f>
        <v>0.94431589251924619</v>
      </c>
      <c r="M123" s="54">
        <f>[2]BL6_Iteration6!$G$78</f>
        <v>0.94377665080252282</v>
      </c>
      <c r="N123" s="38">
        <f>[2]BL5_Iteration6!$G$78</f>
        <v>0.94253365642075293</v>
      </c>
      <c r="O123" s="13">
        <f t="shared" ref="O123:O129" si="12">AVERAGE(C123,F123,G123,J123,K123,N123)</f>
        <v>0.94510418057704693</v>
      </c>
      <c r="P123" s="54">
        <f t="shared" ref="P123:P129" si="13">AVERAGE(D123,E123,H123,I123,L123,M123)</f>
        <v>0.94538394452622088</v>
      </c>
    </row>
    <row r="124" spans="2:16" x14ac:dyDescent="0.2">
      <c r="B124" s="24" t="s">
        <v>25</v>
      </c>
      <c r="C124" s="38">
        <f>[2]BL5_Iteration1!$G$79</f>
        <v>0.10505117235345833</v>
      </c>
      <c r="D124" s="54">
        <f>[2]BL6_Iteration1!$G$79</f>
        <v>0.10506593750552906</v>
      </c>
      <c r="E124" s="54">
        <f>[2]BL6_Iteration2!$G$79</f>
        <v>0.10502487006637024</v>
      </c>
      <c r="F124" s="38">
        <f>[2]BL5_Iteration2!$G$79</f>
        <v>0.10490717900708751</v>
      </c>
      <c r="G124" s="38">
        <f>[2]BL5_Iteration3!$G$79</f>
        <v>0.1053026378093643</v>
      </c>
      <c r="H124" s="54">
        <f>[2]BL6_Iteration3!$G$79</f>
        <v>0.10525304353392369</v>
      </c>
      <c r="I124" s="54">
        <f>[2]BL6_Iteration4!$G$79</f>
        <v>0.1051468077110818</v>
      </c>
      <c r="J124" s="38">
        <f>[2]BL5_Iteration4!$G$79</f>
        <v>0.10497331375756368</v>
      </c>
      <c r="K124" s="38">
        <f>[2]BL5_Iteration5!$G$79</f>
        <v>0.10498574609818317</v>
      </c>
      <c r="L124" s="54">
        <f>[2]BL6_Iteration5!$G$79</f>
        <v>0.10499897681001104</v>
      </c>
      <c r="M124" s="54">
        <f>[2]BL6_Iteration6!$G$79</f>
        <v>0.10510730972020046</v>
      </c>
      <c r="N124" s="38">
        <f>[2]BL5_Iteration6!$G$79</f>
        <v>0.10491634363566714</v>
      </c>
      <c r="O124" s="13">
        <f t="shared" si="12"/>
        <v>0.10502273211022072</v>
      </c>
      <c r="P124" s="54">
        <f t="shared" si="13"/>
        <v>0.10509949089118605</v>
      </c>
    </row>
    <row r="125" spans="2:16" x14ac:dyDescent="0.2">
      <c r="B125" s="24" t="s">
        <v>26</v>
      </c>
      <c r="C125" s="38">
        <f>[2]BL5_Iteration1!$G$80</f>
        <v>0.73822164181586003</v>
      </c>
      <c r="D125" s="54">
        <f>[2]BL6_Iteration1!$G$80</f>
        <v>0.73766326599092136</v>
      </c>
      <c r="E125" s="54">
        <f>[2]BL6_Iteration2!$G$80</f>
        <v>0.73867473609531953</v>
      </c>
      <c r="F125" s="38">
        <f>[2]BL5_Iteration2!$G$80</f>
        <v>0.73758049414286442</v>
      </c>
      <c r="G125" s="38">
        <f>[2]BL5_Iteration3!$G$80</f>
        <v>0.74048522421242957</v>
      </c>
      <c r="H125" s="54">
        <f>[2]BL6_Iteration3!$G$80</f>
        <v>0.74149823665935555</v>
      </c>
      <c r="I125" s="54">
        <f>[2]BL6_Iteration4!$G$80</f>
        <v>0.74146764713570612</v>
      </c>
      <c r="J125" s="38">
        <f>[2]BL5_Iteration4!$G$80</f>
        <v>0.74079104785597183</v>
      </c>
      <c r="K125" s="38">
        <f>[2]BL5_Iteration5!$G$80</f>
        <v>0.74018833006274853</v>
      </c>
      <c r="L125" s="54">
        <f>[2]BL6_Iteration5!$G$80</f>
        <v>0.7397736606647336</v>
      </c>
      <c r="M125" s="54">
        <f>[2]BL6_Iteration6!$G$80</f>
        <v>0.74085214894605333</v>
      </c>
      <c r="N125" s="38">
        <f>[2]BL5_Iteration6!$G$80</f>
        <v>0.74086068799564497</v>
      </c>
      <c r="O125" s="13">
        <f t="shared" si="12"/>
        <v>0.73968790434758658</v>
      </c>
      <c r="P125" s="54">
        <f t="shared" si="13"/>
        <v>0.73998828258201488</v>
      </c>
    </row>
    <row r="126" spans="2:16" x14ac:dyDescent="0.2">
      <c r="B126" s="24" t="s">
        <v>27</v>
      </c>
      <c r="C126" s="38">
        <f>[2]BL5_Iteration1!$G$81</f>
        <v>9.2826229350037565E-2</v>
      </c>
      <c r="D126" s="54">
        <f>[2]BL6_Iteration1!$G$81</f>
        <v>9.2300888154696212E-2</v>
      </c>
      <c r="E126" s="54">
        <f>[2]BL6_Iteration2!$G$81</f>
        <v>9.232335500310615E-2</v>
      </c>
      <c r="F126" s="38">
        <f>[2]BL5_Iteration2!$G$81</f>
        <v>9.1790356061384901E-2</v>
      </c>
      <c r="G126" s="38">
        <f>[2]BL5_Iteration3!$G$81</f>
        <v>9.2907865499645553E-2</v>
      </c>
      <c r="H126" s="54">
        <f>[2]BL6_Iteration3!$G$81</f>
        <v>9.3057824005167628E-2</v>
      </c>
      <c r="I126" s="54">
        <f>[2]BL6_Iteration4!$G$81</f>
        <v>9.2983198651249627E-2</v>
      </c>
      <c r="J126" s="38">
        <f>[2]BL5_Iteration4!$G$81</f>
        <v>9.2996174677653101E-2</v>
      </c>
      <c r="K126" s="38">
        <f>[2]BL5_Iteration5!$G$81</f>
        <v>9.2018903174932928E-2</v>
      </c>
      <c r="L126" s="54">
        <f>[2]BL6_Iteration5!$G$81</f>
        <v>9.1929944323841883E-2</v>
      </c>
      <c r="M126" s="54">
        <f>[2]BL6_Iteration6!$G$81</f>
        <v>9.1912920250582508E-2</v>
      </c>
      <c r="N126" s="38">
        <f>[2]BL5_Iteration6!$G$81</f>
        <v>9.1303919475148265E-2</v>
      </c>
      <c r="O126" s="13">
        <f t="shared" si="12"/>
        <v>9.230724137313373E-2</v>
      </c>
      <c r="P126" s="54">
        <f t="shared" si="13"/>
        <v>9.2418021731440647E-2</v>
      </c>
    </row>
    <row r="127" spans="2:16" x14ac:dyDescent="0.2">
      <c r="B127" s="24" t="s">
        <v>28</v>
      </c>
      <c r="C127" s="38">
        <f>[2]BL5_Iteration1!$G$82</f>
        <v>7.1605328374084523E-3</v>
      </c>
      <c r="D127" s="54">
        <f>[2]BL6_Iteration1!$G$82</f>
        <v>7.1949139410913921E-3</v>
      </c>
      <c r="E127" s="54">
        <f>[2]BL6_Iteration2!$G$82</f>
        <v>7.170054821044063E-3</v>
      </c>
      <c r="F127" s="38">
        <f>[2]BL5_Iteration2!$G$82</f>
        <v>7.0485155297975001E-3</v>
      </c>
      <c r="G127" s="38">
        <f>[2]BL5_Iteration3!$G$82</f>
        <v>7.1707899243243422E-3</v>
      </c>
      <c r="H127" s="54">
        <f>[2]BL6_Iteration3!$G$82</f>
        <v>7.1736644213467281E-3</v>
      </c>
      <c r="I127" s="54">
        <f>[2]BL6_Iteration4!$G$82</f>
        <v>7.1790694986805107E-3</v>
      </c>
      <c r="J127" s="38">
        <f>[2]BL5_Iteration4!$G$82</f>
        <v>7.137901980369829E-3</v>
      </c>
      <c r="K127" s="38">
        <f>[2]BL5_Iteration5!$G$82</f>
        <v>7.1330691622964867E-3</v>
      </c>
      <c r="L127" s="54">
        <f>[2]BL6_Iteration5!$G$82</f>
        <v>7.1543752207201385E-3</v>
      </c>
      <c r="M127" s="54">
        <f>[2]BL6_Iteration6!$G$82</f>
        <v>7.1404896171864598E-3</v>
      </c>
      <c r="N127" s="38">
        <f>[2]BL5_Iteration6!$G$82</f>
        <v>7.122802882249442E-3</v>
      </c>
      <c r="O127" s="13">
        <f t="shared" si="12"/>
        <v>7.1289353860743421E-3</v>
      </c>
      <c r="P127" s="54">
        <f t="shared" si="13"/>
        <v>7.1687612533448825E-3</v>
      </c>
    </row>
    <row r="128" spans="2:16" x14ac:dyDescent="0.2">
      <c r="B128" s="24" t="s">
        <v>29</v>
      </c>
      <c r="C128" s="38">
        <f>[2]BL5_Iteration1!$G$83</f>
        <v>0.11434959148200377</v>
      </c>
      <c r="D128" s="54">
        <f>[2]BL6_Iteration1!$G$83</f>
        <v>0.11410714855114046</v>
      </c>
      <c r="E128" s="54">
        <f>[2]BL6_Iteration2!$G$83</f>
        <v>0.11390790541394073</v>
      </c>
      <c r="F128" s="38">
        <f>[2]BL5_Iteration2!$G$83</f>
        <v>0.11496797029434021</v>
      </c>
      <c r="G128" s="38">
        <f>[2]BL5_Iteration3!$G$83</f>
        <v>0.11525850221584263</v>
      </c>
      <c r="H128" s="54">
        <f>[2]BL6_Iteration3!$G$83</f>
        <v>0.11416130833629141</v>
      </c>
      <c r="I128" s="54">
        <f>[2]BL6_Iteration4!$G$83</f>
        <v>0.11344274899090875</v>
      </c>
      <c r="J128" s="38">
        <f>[2]BL5_Iteration4!$G$83</f>
        <v>0.11373297369922965</v>
      </c>
      <c r="K128" s="38">
        <f>[2]BL5_Iteration5!$G$83</f>
        <v>0.11313132193082483</v>
      </c>
      <c r="L128" s="54">
        <f>[2]BL6_Iteration5!$G$83</f>
        <v>0.11269553527328102</v>
      </c>
      <c r="M128" s="54">
        <f>[2]BL6_Iteration6!$G$83</f>
        <v>0.11271898928001206</v>
      </c>
      <c r="N128" s="38">
        <f>[2]BL5_Iteration6!$G$83</f>
        <v>0.113525701221607</v>
      </c>
      <c r="O128" s="13">
        <f t="shared" si="12"/>
        <v>0.11416101014064135</v>
      </c>
      <c r="P128" s="54">
        <f t="shared" si="13"/>
        <v>0.1135056059742624</v>
      </c>
    </row>
    <row r="129" spans="2:17" x14ac:dyDescent="0.2">
      <c r="B129" s="24" t="s">
        <v>30</v>
      </c>
      <c r="C129" s="38">
        <f>[2]BL5_Iteration1!$G$84</f>
        <v>2.0031594726265167</v>
      </c>
      <c r="D129" s="54">
        <f>[2]BL6_Iteration1!$G$84</f>
        <v>2.0011542039681949</v>
      </c>
      <c r="E129" s="54">
        <f>[2]BL6_Iteration2!$G$84</f>
        <v>2.0021842722295782</v>
      </c>
      <c r="F129" s="38">
        <f>[2]BL5_Iteration2!$G$84</f>
        <v>1.9998677297191838</v>
      </c>
      <c r="G129" s="38">
        <f>[2]BL5_Iteration3!$G$84</f>
        <v>2.0108342001379973</v>
      </c>
      <c r="H129" s="54">
        <f>[2]BL6_Iteration3!$G$84</f>
        <v>2.0085498683808836</v>
      </c>
      <c r="I129" s="54">
        <f>[2]BL6_Iteration4!$G$84</f>
        <v>2.0071194037437703</v>
      </c>
      <c r="J129" s="38">
        <f>[2]BL5_Iteration4!$G$84</f>
        <v>2.0044487387362633</v>
      </c>
      <c r="K129" s="38">
        <f>[2]BL5_Iteration5!$G$84</f>
        <v>2.001898770757192</v>
      </c>
      <c r="L129" s="54">
        <f>[2]BL6_Iteration5!$G$84</f>
        <v>2.000868384811834</v>
      </c>
      <c r="M129" s="54">
        <f>[2]BL6_Iteration6!$G$84</f>
        <v>2.001508508616558</v>
      </c>
      <c r="N129" s="38">
        <f>[2]BL5_Iteration6!$G$84</f>
        <v>2.0002631116310696</v>
      </c>
      <c r="O129" s="13">
        <f t="shared" si="12"/>
        <v>2.0034120039347036</v>
      </c>
      <c r="P129" s="54">
        <f t="shared" si="13"/>
        <v>2.00356410695847</v>
      </c>
      <c r="Q129" s="99">
        <f>O129-P129</f>
        <v>-1.5210302376633678E-4</v>
      </c>
    </row>
    <row r="130" spans="2:17" x14ac:dyDescent="0.2">
      <c r="B130" s="27"/>
      <c r="C130" s="40"/>
      <c r="D130" s="55"/>
      <c r="E130" s="55"/>
      <c r="F130" s="40"/>
      <c r="G130" s="40"/>
      <c r="H130" s="55"/>
      <c r="I130" s="55"/>
      <c r="J130" s="40"/>
      <c r="K130" s="40"/>
      <c r="L130" s="55"/>
      <c r="M130" s="55"/>
      <c r="N130" s="40"/>
      <c r="O130" s="13"/>
      <c r="P130" s="55"/>
    </row>
    <row r="131" spans="2:17" x14ac:dyDescent="0.2">
      <c r="B131" s="24" t="s">
        <v>31</v>
      </c>
      <c r="C131" s="38">
        <f>[2]BL5_Iteration1!$I$78</f>
        <v>3.151834349292495</v>
      </c>
      <c r="D131" s="54">
        <f>[2]BL6_Iteration1!$I$78</f>
        <v>3.1494068327493876</v>
      </c>
      <c r="E131" s="54">
        <f>[2]BL6_Iteration2!$I$78</f>
        <v>3.1502778360993244</v>
      </c>
      <c r="F131" s="38">
        <f>[2]BL5_Iteration2!$I$78</f>
        <v>3.1452440489456972</v>
      </c>
      <c r="G131" s="38">
        <f>[2]BL5_Iteration3!$I$78</f>
        <v>3.165697268254636</v>
      </c>
      <c r="H131" s="54">
        <f>[2]BL6_Iteration3!$I$78</f>
        <v>3.1580193047493297</v>
      </c>
      <c r="I131" s="54">
        <f>[2]BL6_Iteration4!$I$78</f>
        <v>3.1563331058538115</v>
      </c>
      <c r="J131" s="38">
        <f>[2]BL5_Iteration4!$I$78</f>
        <v>3.1493910892182506</v>
      </c>
      <c r="K131" s="38">
        <f>[2]BL5_Iteration5!$I$78</f>
        <v>3.1481380010940208</v>
      </c>
      <c r="L131" s="54">
        <f>[2]BL6_Iteration5!$I$78</f>
        <v>3.1477196417308209</v>
      </c>
      <c r="M131" s="54">
        <f>[2]BL6_Iteration6!$I$78</f>
        <v>3.145922169341743</v>
      </c>
      <c r="N131" s="38">
        <f>[2]BL5_Iteration6!$I$78</f>
        <v>3.1417788547358434</v>
      </c>
      <c r="O131" s="13">
        <f t="shared" ref="O131:O136" si="14">AVERAGE(C131,F131,G131,J131,K131,N131)</f>
        <v>3.1503472685901568</v>
      </c>
      <c r="P131" s="54">
        <f t="shared" ref="P131:P136" si="15">AVERAGE(D131,E131,H131,I131,L131,M131)</f>
        <v>3.1512798150874026</v>
      </c>
    </row>
    <row r="132" spans="2:17" x14ac:dyDescent="0.2">
      <c r="B132" s="24" t="s">
        <v>32</v>
      </c>
      <c r="C132" s="38">
        <f>[2]BL5_Iteration1!$I$79</f>
        <v>3.2828491360455727</v>
      </c>
      <c r="D132" s="54">
        <f>[2]BL6_Iteration1!$I$79</f>
        <v>3.2833105470477832</v>
      </c>
      <c r="E132" s="54">
        <f>[2]BL6_Iteration2!$I$79</f>
        <v>3.2820271895740696</v>
      </c>
      <c r="F132" s="38">
        <f>[2]BL5_Iteration2!$I$79</f>
        <v>3.2783493439714846</v>
      </c>
      <c r="G132" s="38">
        <f>[2]BL5_Iteration3!$I$79</f>
        <v>3.2907074315426343</v>
      </c>
      <c r="H132" s="54">
        <f>[2]BL6_Iteration3!$I$79</f>
        <v>3.2891576104351152</v>
      </c>
      <c r="I132" s="54">
        <f>[2]BL6_Iteration4!$I$79</f>
        <v>3.285837740971306</v>
      </c>
      <c r="J132" s="38">
        <f>[2]BL5_Iteration4!$I$79</f>
        <v>3.2804160549238648</v>
      </c>
      <c r="K132" s="38">
        <f>[2]BL5_Iteration5!$I$79</f>
        <v>3.2808045655682241</v>
      </c>
      <c r="L132" s="54">
        <f>[2]BL6_Iteration5!$I$79</f>
        <v>3.2812180253128447</v>
      </c>
      <c r="M132" s="54">
        <f>[2]BL6_Iteration6!$I$79</f>
        <v>3.2846034287562644</v>
      </c>
      <c r="N132" s="38">
        <f>[2]BL5_Iteration6!$I$79</f>
        <v>3.2786357386145979</v>
      </c>
      <c r="O132" s="13">
        <f t="shared" si="14"/>
        <v>3.281960378444396</v>
      </c>
      <c r="P132" s="54">
        <f t="shared" si="15"/>
        <v>3.2843590903495641</v>
      </c>
    </row>
    <row r="133" spans="2:17" x14ac:dyDescent="0.2">
      <c r="B133" s="24" t="s">
        <v>33</v>
      </c>
      <c r="C133" s="38">
        <f>[2]BL5_Iteration1!$I$80</f>
        <v>2.3813601348898712</v>
      </c>
      <c r="D133" s="54">
        <f>[2]BL6_Iteration1!$I$80</f>
        <v>2.3795589225513591</v>
      </c>
      <c r="E133" s="54">
        <f>[2]BL6_Iteration2!$I$80</f>
        <v>2.3828217293397405</v>
      </c>
      <c r="F133" s="38">
        <f>[2]BL5_Iteration2!$I$80</f>
        <v>2.3792919165898851</v>
      </c>
      <c r="G133" s="38">
        <f>[2]BL5_Iteration3!$I$80</f>
        <v>2.3886620135884824</v>
      </c>
      <c r="H133" s="54">
        <f>[2]BL6_Iteration3!$I$80</f>
        <v>2.3919297956753405</v>
      </c>
      <c r="I133" s="54">
        <f>[2]BL6_Iteration4!$I$80</f>
        <v>2.3918311197926005</v>
      </c>
      <c r="J133" s="38">
        <f>[2]BL5_Iteration4!$I$80</f>
        <v>2.3896485414708768</v>
      </c>
      <c r="K133" s="38">
        <f>[2]BL5_Iteration5!$I$80</f>
        <v>2.3877042905249954</v>
      </c>
      <c r="L133" s="54">
        <f>[2]BL6_Iteration5!$I$80</f>
        <v>2.3863666473055924</v>
      </c>
      <c r="M133" s="54">
        <f>[2]BL6_Iteration6!$I$80</f>
        <v>2.3898456417614624</v>
      </c>
      <c r="N133" s="38">
        <f>[2]BL5_Iteration6!$I$80</f>
        <v>2.3898731870827259</v>
      </c>
      <c r="O133" s="13">
        <f t="shared" si="14"/>
        <v>2.386090014024473</v>
      </c>
      <c r="P133" s="54">
        <f t="shared" si="15"/>
        <v>2.3870589760710161</v>
      </c>
    </row>
    <row r="134" spans="2:17" x14ac:dyDescent="0.2">
      <c r="B134" s="24" t="s">
        <v>34</v>
      </c>
      <c r="C134" s="38">
        <f>[2]BL5_Iteration1!$I$81</f>
        <v>0.53348407672435383</v>
      </c>
      <c r="D134" s="54">
        <f>[2]BL6_Iteration1!$I$81</f>
        <v>0.53046487445227708</v>
      </c>
      <c r="E134" s="54">
        <f>[2]BL6_Iteration2!$I$81</f>
        <v>0.53059399427072507</v>
      </c>
      <c r="F134" s="38">
        <f>[2]BL5_Iteration2!$I$81</f>
        <v>0.52753078196198222</v>
      </c>
      <c r="G134" s="38">
        <f>[2]BL5_Iteration3!$I$81</f>
        <v>0.53395324999796301</v>
      </c>
      <c r="H134" s="54">
        <f>[2]BL6_Iteration3!$I$81</f>
        <v>0.53481508048946913</v>
      </c>
      <c r="I134" s="54">
        <f>[2]BL6_Iteration4!$I$81</f>
        <v>0.53438619914511287</v>
      </c>
      <c r="J134" s="38">
        <f>[2]BL5_Iteration4!$I$81</f>
        <v>0.53446077400950065</v>
      </c>
      <c r="K134" s="38">
        <f>[2]BL5_Iteration5!$I$81</f>
        <v>0.52884427112030419</v>
      </c>
      <c r="L134" s="54">
        <f>[2]BL6_Iteration5!$I$81</f>
        <v>0.52833301335541316</v>
      </c>
      <c r="M134" s="54">
        <f>[2]BL6_Iteration6!$I$81</f>
        <v>0.52823517385392249</v>
      </c>
      <c r="N134" s="38">
        <f>[2]BL5_Iteration6!$I$81</f>
        <v>0.52473516939740383</v>
      </c>
      <c r="O134" s="13">
        <f t="shared" si="14"/>
        <v>0.53050138720191797</v>
      </c>
      <c r="P134" s="54">
        <f t="shared" si="15"/>
        <v>0.53113805592781993</v>
      </c>
    </row>
    <row r="135" spans="2:17" x14ac:dyDescent="0.2">
      <c r="B135" s="24" t="s">
        <v>35</v>
      </c>
      <c r="C135" s="38">
        <f>[2]BL5_Iteration1!$I$82</f>
        <v>0.65095753067349571</v>
      </c>
      <c r="D135" s="54">
        <f>[2]BL6_Iteration1!$I$82</f>
        <v>0.65408308555376293</v>
      </c>
      <c r="E135" s="54">
        <f>[2]BL6_Iteration2!$I$82</f>
        <v>0.65182316554946029</v>
      </c>
      <c r="F135" s="38">
        <f>[2]BL5_Iteration2!$I$82</f>
        <v>0.64077413907250003</v>
      </c>
      <c r="G135" s="38">
        <f>[2]BL5_Iteration3!$I$82</f>
        <v>0.65188999312039475</v>
      </c>
      <c r="H135" s="54">
        <f>[2]BL6_Iteration3!$I$82</f>
        <v>0.6521513110315208</v>
      </c>
      <c r="I135" s="54">
        <f>[2]BL6_Iteration4!$I$82</f>
        <v>0.65264268169822826</v>
      </c>
      <c r="J135" s="38">
        <f>[2]BL5_Iteration4!$I$82</f>
        <v>0.64890018003362082</v>
      </c>
      <c r="K135" s="38">
        <f>[2]BL5_Iteration5!$I$82</f>
        <v>0.64846083293604428</v>
      </c>
      <c r="L135" s="54">
        <f>[2]BL6_Iteration5!$I$82</f>
        <v>0.65039774733819444</v>
      </c>
      <c r="M135" s="54">
        <f>[2]BL6_Iteration6!$I$82</f>
        <v>0.64913541974422362</v>
      </c>
      <c r="N135" s="38">
        <f>[2]BL5_Iteration6!$I$82</f>
        <v>0.64752753474994929</v>
      </c>
      <c r="O135" s="13">
        <f t="shared" si="14"/>
        <v>0.64808503509766746</v>
      </c>
      <c r="P135" s="54">
        <f t="shared" si="15"/>
        <v>0.65170556848589845</v>
      </c>
    </row>
    <row r="136" spans="2:17" x14ac:dyDescent="0.2">
      <c r="B136" s="24" t="s">
        <v>36</v>
      </c>
      <c r="C136" s="38">
        <f>[2]BL5_Iteration1!$I$83</f>
        <v>0.66482320629071967</v>
      </c>
      <c r="D136" s="54">
        <f>[2]BL6_Iteration1!$I$83</f>
        <v>0.66341365436709576</v>
      </c>
      <c r="E136" s="54">
        <f>[2]BL6_Iteration2!$I$83</f>
        <v>0.66225526403453916</v>
      </c>
      <c r="F136" s="38">
        <f>[2]BL5_Iteration2!$I$83</f>
        <v>0.66841843194383843</v>
      </c>
      <c r="G136" s="38">
        <f>[2]BL5_Iteration3!$I$83</f>
        <v>0.67010757102234098</v>
      </c>
      <c r="H136" s="54">
        <f>[2]BL6_Iteration3!$I$83</f>
        <v>0.66372853683890365</v>
      </c>
      <c r="I136" s="54">
        <f>[2]BL6_Iteration4!$I$83</f>
        <v>0.65955086622621373</v>
      </c>
      <c r="J136" s="38">
        <f>[2]BL5_Iteration4!$I$83</f>
        <v>0.66123821918156778</v>
      </c>
      <c r="K136" s="38">
        <f>[2]BL5_Iteration5!$I$83</f>
        <v>0.65774024378386531</v>
      </c>
      <c r="L136" s="54">
        <f>[2]BL6_Iteration5!$I$83</f>
        <v>0.6552066004260525</v>
      </c>
      <c r="M136" s="54">
        <f>[2]BL6_Iteration6!$I$83</f>
        <v>0.65534296093030275</v>
      </c>
      <c r="N136" s="38">
        <f>[2]BL5_Iteration6!$I$83</f>
        <v>0.6600331466372501</v>
      </c>
      <c r="O136" s="13">
        <f t="shared" si="14"/>
        <v>0.66372680314326382</v>
      </c>
      <c r="P136" s="54">
        <f t="shared" si="15"/>
        <v>0.6599163138038513</v>
      </c>
    </row>
    <row r="137" spans="2:17" ht="13.5" thickBot="1" x14ac:dyDescent="0.25">
      <c r="B137" s="41" t="s">
        <v>37</v>
      </c>
      <c r="C137" s="56">
        <f>[2]BL5_Iteration1!$I$84</f>
        <v>10.665308433916509</v>
      </c>
      <c r="D137" s="57">
        <f>[2]BL6_Iteration1!$I$84</f>
        <v>10.660237916721666</v>
      </c>
      <c r="E137" s="57">
        <f>[2]BL6_Iteration2!$I$84</f>
        <v>10.659799178867861</v>
      </c>
      <c r="F137" s="56">
        <f>[2]BL5_Iteration2!$I$84</f>
        <v>10.639608662485387</v>
      </c>
      <c r="G137" s="56">
        <f>[2]BL5_Iteration3!$I$84</f>
        <v>10.701017527526449</v>
      </c>
      <c r="H137" s="57">
        <f>[2]BL6_Iteration3!$I$84</f>
        <v>10.689801639219677</v>
      </c>
      <c r="I137" s="57">
        <f>[2]BL6_Iteration4!$I$84</f>
        <v>10.680581713687273</v>
      </c>
      <c r="J137" s="56">
        <f>[2]BL5_Iteration4!$I$84</f>
        <v>10.664054858837682</v>
      </c>
      <c r="K137" s="56">
        <f>[2]BL5_Iteration5!$I$84</f>
        <v>10.651692205027453</v>
      </c>
      <c r="L137" s="57">
        <f>[2]BL6_Iteration5!$I$84</f>
        <v>10.649241675468918</v>
      </c>
      <c r="M137" s="57">
        <f>[2]BL6_Iteration6!$I$84</f>
        <v>10.653084794387921</v>
      </c>
      <c r="N137" s="56">
        <f>[2]BL5_Iteration6!$I$84</f>
        <v>10.642583631217772</v>
      </c>
      <c r="O137" s="13">
        <f>AVERAGE(C137,F137,G137,J137,K137,N137)</f>
        <v>10.660710886501874</v>
      </c>
      <c r="P137" s="54">
        <f>AVERAGE(D137,E137,H137,I137,L137,M137)</f>
        <v>10.665457819725553</v>
      </c>
    </row>
    <row r="138" spans="2:17" x14ac:dyDescent="0.2">
      <c r="B138" s="58" t="s">
        <v>73</v>
      </c>
      <c r="C138" s="59" t="s">
        <v>0</v>
      </c>
      <c r="D138" s="60" t="s">
        <v>1</v>
      </c>
      <c r="E138" s="60" t="s">
        <v>2</v>
      </c>
      <c r="F138" s="60" t="s">
        <v>3</v>
      </c>
      <c r="G138" s="60" t="s">
        <v>4</v>
      </c>
      <c r="H138" s="60" t="s">
        <v>5</v>
      </c>
      <c r="I138" s="60" t="s">
        <v>6</v>
      </c>
      <c r="J138" s="60" t="s">
        <v>7</v>
      </c>
      <c r="K138" s="60" t="s">
        <v>8</v>
      </c>
      <c r="L138" s="60" t="s">
        <v>9</v>
      </c>
      <c r="M138" s="60" t="s">
        <v>10</v>
      </c>
      <c r="N138" s="61" t="s">
        <v>11</v>
      </c>
      <c r="O138" s="59" t="s">
        <v>38</v>
      </c>
      <c r="P138" s="60" t="s">
        <v>38</v>
      </c>
      <c r="Q138" s="62" t="s">
        <v>56</v>
      </c>
    </row>
    <row r="139" spans="2:17" ht="13.5" thickBot="1" x14ac:dyDescent="0.25">
      <c r="B139" s="63" t="s">
        <v>57</v>
      </c>
      <c r="C139" s="64" t="s">
        <v>39</v>
      </c>
      <c r="D139" s="65" t="s">
        <v>40</v>
      </c>
      <c r="E139" s="65" t="s">
        <v>40</v>
      </c>
      <c r="F139" s="66" t="s">
        <v>39</v>
      </c>
      <c r="G139" s="66" t="s">
        <v>39</v>
      </c>
      <c r="H139" s="65" t="s">
        <v>40</v>
      </c>
      <c r="I139" s="65" t="s">
        <v>40</v>
      </c>
      <c r="J139" s="66" t="s">
        <v>39</v>
      </c>
      <c r="K139" s="66" t="s">
        <v>39</v>
      </c>
      <c r="L139" s="65" t="s">
        <v>40</v>
      </c>
      <c r="M139" s="65" t="s">
        <v>40</v>
      </c>
      <c r="N139" s="67" t="s">
        <v>39</v>
      </c>
      <c r="O139" s="68" t="s">
        <v>40</v>
      </c>
      <c r="P139" s="66" t="s">
        <v>39</v>
      </c>
      <c r="Q139" s="69" t="s">
        <v>58</v>
      </c>
    </row>
    <row r="140" spans="2:17" x14ac:dyDescent="0.2">
      <c r="B140" s="70" t="s">
        <v>12</v>
      </c>
      <c r="C140" s="71">
        <v>0.28315947777777761</v>
      </c>
      <c r="D140" s="72">
        <v>0.28164264999999983</v>
      </c>
      <c r="E140" s="72">
        <v>0.28125890555555561</v>
      </c>
      <c r="F140" s="72">
        <v>0.28158057777777784</v>
      </c>
      <c r="G140" s="72">
        <v>0.28145395555555552</v>
      </c>
      <c r="H140" s="72">
        <v>0.28112454444444446</v>
      </c>
      <c r="I140" s="72">
        <v>0.28139292222222217</v>
      </c>
      <c r="J140" s="72">
        <v>0.28142902777777773</v>
      </c>
      <c r="K140" s="72">
        <v>0.28151597777777781</v>
      </c>
      <c r="L140" s="72">
        <v>0.28113001666666665</v>
      </c>
      <c r="M140" s="72">
        <v>0.28085982222222222</v>
      </c>
      <c r="N140" s="73">
        <v>0.28077237777777775</v>
      </c>
      <c r="O140" s="74">
        <v>0.28123481018518515</v>
      </c>
      <c r="P140" s="75">
        <v>0.28165189907407406</v>
      </c>
      <c r="Q140" s="76">
        <v>1.4830628136476974E-3</v>
      </c>
    </row>
    <row r="141" spans="2:17" x14ac:dyDescent="0.2">
      <c r="B141" s="27" t="s">
        <v>13</v>
      </c>
      <c r="C141" s="77">
        <v>0.29486203888888879</v>
      </c>
      <c r="D141" s="78">
        <v>0.2942042611111112</v>
      </c>
      <c r="E141" s="78">
        <v>0.29431752777777781</v>
      </c>
      <c r="F141" s="78">
        <v>0.29435979444444449</v>
      </c>
      <c r="G141" s="78">
        <v>0.29439330000000002</v>
      </c>
      <c r="H141" s="78">
        <v>0.29410430000000004</v>
      </c>
      <c r="I141" s="78">
        <v>0.29383773888888887</v>
      </c>
      <c r="J141" s="78">
        <v>0.29424187222222214</v>
      </c>
      <c r="K141" s="78">
        <v>0.29450924444444448</v>
      </c>
      <c r="L141" s="78">
        <v>0.29391471666666669</v>
      </c>
      <c r="M141" s="78">
        <v>0.29333813333333331</v>
      </c>
      <c r="N141" s="79">
        <v>0.29349108333333324</v>
      </c>
      <c r="O141" s="80">
        <v>0.29395277962962968</v>
      </c>
      <c r="P141" s="75">
        <v>0.29430955555555555</v>
      </c>
      <c r="Q141" s="76">
        <v>1.2137184971524769E-3</v>
      </c>
    </row>
    <row r="142" spans="2:17" x14ac:dyDescent="0.2">
      <c r="B142" s="27" t="s">
        <v>14</v>
      </c>
      <c r="C142" s="77">
        <v>0.28571780555555554</v>
      </c>
      <c r="D142" s="78">
        <v>0.2844796444444444</v>
      </c>
      <c r="E142" s="78">
        <v>0.28378700000000001</v>
      </c>
      <c r="F142" s="78">
        <v>0.28407875555555556</v>
      </c>
      <c r="G142" s="78">
        <v>0.28409769444444444</v>
      </c>
      <c r="H142" s="78">
        <v>0.28378906111111107</v>
      </c>
      <c r="I142" s="78">
        <v>0.28399934999999993</v>
      </c>
      <c r="J142" s="78">
        <v>0.28372660000000005</v>
      </c>
      <c r="K142" s="78">
        <v>0.28420236666666665</v>
      </c>
      <c r="L142" s="78">
        <v>0.28368170000000009</v>
      </c>
      <c r="M142" s="78">
        <v>0.2835218888888888</v>
      </c>
      <c r="N142" s="79">
        <v>0.28378888888888887</v>
      </c>
      <c r="O142" s="80">
        <v>0.28387644074074075</v>
      </c>
      <c r="P142" s="75">
        <v>0.28426868518518517</v>
      </c>
      <c r="Q142" s="76">
        <v>1.3817435621670399E-3</v>
      </c>
    </row>
    <row r="143" spans="2:17" x14ac:dyDescent="0.2">
      <c r="B143" s="27" t="s">
        <v>15</v>
      </c>
      <c r="C143" s="77">
        <v>0.7194907222222221</v>
      </c>
      <c r="D143" s="78">
        <v>0.7117401499999999</v>
      </c>
      <c r="E143" s="78">
        <v>0.71365051666666668</v>
      </c>
      <c r="F143" s="78">
        <v>0.70677701666666659</v>
      </c>
      <c r="G143" s="78">
        <v>0.70733671666666653</v>
      </c>
      <c r="H143" s="78">
        <v>0.70804339444444453</v>
      </c>
      <c r="I143" s="78">
        <v>0.70727507222222241</v>
      </c>
      <c r="J143" s="78">
        <v>0.70204153333333341</v>
      </c>
      <c r="K143" s="78">
        <v>0.70784935000000004</v>
      </c>
      <c r="L143" s="78">
        <v>0.70358365000000012</v>
      </c>
      <c r="M143" s="78">
        <v>0.6996262333333334</v>
      </c>
      <c r="N143" s="79">
        <v>0.70042117777777813</v>
      </c>
      <c r="O143" s="80">
        <v>0.70731983611111116</v>
      </c>
      <c r="P143" s="75">
        <v>0.70731941944444443</v>
      </c>
      <c r="Q143" s="76">
        <v>-5.8907815878000391E-7</v>
      </c>
    </row>
    <row r="144" spans="2:17" x14ac:dyDescent="0.2">
      <c r="B144" s="27" t="s">
        <v>16</v>
      </c>
      <c r="C144" s="77">
        <v>0.88797288333333346</v>
      </c>
      <c r="D144" s="78">
        <v>0.88513482777777774</v>
      </c>
      <c r="E144" s="78">
        <v>0.88261000000000012</v>
      </c>
      <c r="F144" s="78">
        <v>0.88370460000000006</v>
      </c>
      <c r="G144" s="78">
        <v>0.88520067777777778</v>
      </c>
      <c r="H144" s="78">
        <v>0.88048103888888896</v>
      </c>
      <c r="I144" s="78">
        <v>0.87940888888888891</v>
      </c>
      <c r="J144" s="78">
        <v>0.88047939999999969</v>
      </c>
      <c r="K144" s="78">
        <v>0.88262723333333326</v>
      </c>
      <c r="L144" s="78">
        <v>0.87629947777777761</v>
      </c>
      <c r="M144" s="78">
        <v>0.87387345555555596</v>
      </c>
      <c r="N144" s="79">
        <v>0.87846509444444421</v>
      </c>
      <c r="O144" s="80">
        <v>0.87963461481481486</v>
      </c>
      <c r="P144" s="75">
        <v>0.88307498148148145</v>
      </c>
      <c r="Q144" s="76">
        <v>3.9111315183871734E-3</v>
      </c>
    </row>
    <row r="145" spans="2:17" x14ac:dyDescent="0.2">
      <c r="B145" s="27" t="s">
        <v>17</v>
      </c>
      <c r="C145" s="77">
        <v>0.44580202222222215</v>
      </c>
      <c r="D145" s="78">
        <v>0.44351381666666662</v>
      </c>
      <c r="E145" s="78">
        <v>0.44287540555555555</v>
      </c>
      <c r="F145" s="78">
        <v>0.44057159444444444</v>
      </c>
      <c r="G145" s="78">
        <v>0.44024132777777769</v>
      </c>
      <c r="H145" s="78">
        <v>0.44108114444444446</v>
      </c>
      <c r="I145" s="78">
        <v>0.4402364611111112</v>
      </c>
      <c r="J145" s="78">
        <v>0.4378362277777777</v>
      </c>
      <c r="K145" s="78">
        <v>0.43725524999999993</v>
      </c>
      <c r="L145" s="78">
        <v>0.43792330555555542</v>
      </c>
      <c r="M145" s="78">
        <v>0.43771007222222219</v>
      </c>
      <c r="N145" s="79">
        <v>0.43579436666666677</v>
      </c>
      <c r="O145" s="80">
        <v>0.44055670092592591</v>
      </c>
      <c r="P145" s="75">
        <v>0.43958346481481475</v>
      </c>
      <c r="Q145" s="76">
        <v>-2.2091052276941798E-3</v>
      </c>
    </row>
    <row r="146" spans="2:17" x14ac:dyDescent="0.2">
      <c r="B146" s="27"/>
      <c r="C146" s="8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82"/>
      <c r="P146" s="33"/>
      <c r="Q146" s="34"/>
    </row>
    <row r="147" spans="2:17" x14ac:dyDescent="0.2">
      <c r="B147" s="27" t="s">
        <v>18</v>
      </c>
      <c r="C147" s="83">
        <v>1.7700786794054425E-4</v>
      </c>
      <c r="D147" s="84">
        <v>2.5894823660209301E-4</v>
      </c>
      <c r="E147" s="84">
        <v>1.6441755402613967E-4</v>
      </c>
      <c r="F147" s="84">
        <v>1.6994959374458211E-4</v>
      </c>
      <c r="G147" s="84">
        <v>2.2999273177715931E-4</v>
      </c>
      <c r="H147" s="84">
        <v>4.772570275164503E-4</v>
      </c>
      <c r="I147" s="84">
        <v>2.20678826421884E-4</v>
      </c>
      <c r="J147" s="84">
        <v>1.9319745099467792E-4</v>
      </c>
      <c r="K147" s="84">
        <v>1.5483107895620683E-4</v>
      </c>
      <c r="L147" s="84">
        <v>3.6773362643859276E-4</v>
      </c>
      <c r="M147" s="84">
        <v>2.1446128720720772E-4</v>
      </c>
      <c r="N147" s="85">
        <v>3.1642679893106179E-4</v>
      </c>
      <c r="O147" s="86">
        <v>2.8391609303539454E-4</v>
      </c>
      <c r="P147" s="36">
        <v>2.0690092039070537E-4</v>
      </c>
      <c r="Q147" s="76"/>
    </row>
    <row r="148" spans="2:17" x14ac:dyDescent="0.2">
      <c r="B148" s="27" t="s">
        <v>19</v>
      </c>
      <c r="C148" s="83">
        <v>5.0192455486166773E-4</v>
      </c>
      <c r="D148" s="84">
        <v>2.2379517659921352E-4</v>
      </c>
      <c r="E148" s="84">
        <v>4.3545173526786759E-4</v>
      </c>
      <c r="F148" s="84">
        <v>2.8361857953499543E-4</v>
      </c>
      <c r="G148" s="84">
        <v>2.981710856980021E-4</v>
      </c>
      <c r="H148" s="84">
        <v>3.2180492074333474E-4</v>
      </c>
      <c r="I148" s="84">
        <v>6.3226903257732514E-4</v>
      </c>
      <c r="J148" s="84">
        <v>1.0651402502248792E-3</v>
      </c>
      <c r="K148" s="84">
        <v>8.0687586109045445E-4</v>
      </c>
      <c r="L148" s="84">
        <v>4.5907911018781697E-4</v>
      </c>
      <c r="M148" s="84">
        <v>4.2234159962284954E-4</v>
      </c>
      <c r="N148" s="85">
        <v>7.4254099318320688E-4</v>
      </c>
      <c r="O148" s="86">
        <v>4.1579026249973454E-4</v>
      </c>
      <c r="P148" s="36">
        <v>6.163785540988677E-4</v>
      </c>
      <c r="Q148" s="76"/>
    </row>
    <row r="149" spans="2:17" x14ac:dyDescent="0.2">
      <c r="B149" s="27" t="s">
        <v>20</v>
      </c>
      <c r="C149" s="83">
        <v>1.8793372069259828E-4</v>
      </c>
      <c r="D149" s="84">
        <v>4.5366273124846084E-4</v>
      </c>
      <c r="E149" s="84">
        <v>2.9938820526759154E-4</v>
      </c>
      <c r="F149" s="84">
        <v>2.3089191835324644E-4</v>
      </c>
      <c r="G149" s="84">
        <v>1.7462495581804679E-4</v>
      </c>
      <c r="H149" s="84">
        <v>4.6003584971816949E-4</v>
      </c>
      <c r="I149" s="84">
        <v>1.5471340434801656E-4</v>
      </c>
      <c r="J149" s="84">
        <v>1.9206208691631717E-4</v>
      </c>
      <c r="K149" s="84">
        <v>1.3387195224574445E-4</v>
      </c>
      <c r="L149" s="84">
        <v>1.4196716700797066E-4</v>
      </c>
      <c r="M149" s="84">
        <v>1.0306892001325077E-4</v>
      </c>
      <c r="N149" s="85">
        <v>2.0137520001458172E-4</v>
      </c>
      <c r="O149" s="86">
        <v>2.6880604626724325E-4</v>
      </c>
      <c r="P149" s="36">
        <v>1.8679330567342246E-4</v>
      </c>
      <c r="Q149" s="76"/>
    </row>
    <row r="150" spans="2:17" x14ac:dyDescent="0.2">
      <c r="B150" s="27" t="s">
        <v>21</v>
      </c>
      <c r="C150" s="83">
        <v>1.2234334369058241E-3</v>
      </c>
      <c r="D150" s="84">
        <v>7.7435514953067789E-4</v>
      </c>
      <c r="E150" s="84">
        <v>1.6345857104703035E-3</v>
      </c>
      <c r="F150" s="84">
        <v>1.0562848774584037E-3</v>
      </c>
      <c r="G150" s="84">
        <v>9.6403719988053785E-4</v>
      </c>
      <c r="H150" s="84">
        <v>7.270670696506691E-4</v>
      </c>
      <c r="I150" s="84">
        <v>1.1021584270599417E-3</v>
      </c>
      <c r="J150" s="84">
        <v>4.5721275302504241E-4</v>
      </c>
      <c r="K150" s="84">
        <v>2.7606537333090667E-3</v>
      </c>
      <c r="L150" s="84">
        <v>4.3693304715858327E-4</v>
      </c>
      <c r="M150" s="84">
        <v>9.8898160457959244E-4</v>
      </c>
      <c r="N150" s="85">
        <v>1.1994163418300261E-3</v>
      </c>
      <c r="O150" s="86">
        <v>9.4401350140829472E-4</v>
      </c>
      <c r="P150" s="36">
        <v>1.2768397237348168E-3</v>
      </c>
      <c r="Q150" s="76"/>
    </row>
    <row r="151" spans="2:17" x14ac:dyDescent="0.2">
      <c r="B151" s="27" t="s">
        <v>22</v>
      </c>
      <c r="C151" s="83">
        <v>1.5414044640131176E-3</v>
      </c>
      <c r="D151" s="84">
        <v>1.1752786525551862E-3</v>
      </c>
      <c r="E151" s="84">
        <v>1.6600693485618676E-3</v>
      </c>
      <c r="F151" s="84">
        <v>8.4551553430240313E-4</v>
      </c>
      <c r="G151" s="84">
        <v>2.0680623953434718E-3</v>
      </c>
      <c r="H151" s="84">
        <v>6.1749961530193893E-4</v>
      </c>
      <c r="I151" s="84">
        <v>8.9879800147204386E-4</v>
      </c>
      <c r="J151" s="84">
        <v>1.0861021348505565E-3</v>
      </c>
      <c r="K151" s="84">
        <v>1.3511874088984104E-3</v>
      </c>
      <c r="L151" s="84">
        <v>2.0673090972268631E-3</v>
      </c>
      <c r="M151" s="84">
        <v>1.1515508623719266E-3</v>
      </c>
      <c r="N151" s="85">
        <v>1.0227786377461664E-3</v>
      </c>
      <c r="O151" s="86">
        <v>1.2617509295816379E-3</v>
      </c>
      <c r="P151" s="36">
        <v>1.3191750958590209E-3</v>
      </c>
      <c r="Q151" s="76"/>
    </row>
    <row r="152" spans="2:17" x14ac:dyDescent="0.2">
      <c r="B152" s="27" t="s">
        <v>23</v>
      </c>
      <c r="C152" s="83">
        <v>1.0464963475356386E-3</v>
      </c>
      <c r="D152" s="84">
        <v>1.7268084704208484E-3</v>
      </c>
      <c r="E152" s="84">
        <v>1.2872304412548004E-3</v>
      </c>
      <c r="F152" s="84">
        <v>1.2800137645433481E-3</v>
      </c>
      <c r="G152" s="84">
        <v>1.9515981108860255E-3</v>
      </c>
      <c r="H152" s="84">
        <v>1.4618941735769758E-3</v>
      </c>
      <c r="I152" s="84">
        <v>1.8960319638109424E-3</v>
      </c>
      <c r="J152" s="84">
        <v>1.7716073852398102E-3</v>
      </c>
      <c r="K152" s="84">
        <v>1.1545000342970504E-3</v>
      </c>
      <c r="L152" s="84">
        <v>1.0459856821122668E-3</v>
      </c>
      <c r="M152" s="84">
        <v>2.9550380321079878E-3</v>
      </c>
      <c r="N152" s="85">
        <v>3.5340065711592035E-4</v>
      </c>
      <c r="O152" s="86">
        <v>1.7288314605473035E-3</v>
      </c>
      <c r="P152" s="36">
        <v>1.2596027166029654E-3</v>
      </c>
      <c r="Q152" s="76"/>
    </row>
    <row r="153" spans="2:17" x14ac:dyDescent="0.2">
      <c r="B153" s="27"/>
      <c r="C153" s="8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82"/>
      <c r="P153" s="33"/>
      <c r="Q153" s="34"/>
    </row>
    <row r="154" spans="2:17" x14ac:dyDescent="0.2">
      <c r="B154" s="27" t="s">
        <v>59</v>
      </c>
      <c r="C154" s="77">
        <v>0.93400153744999936</v>
      </c>
      <c r="D154" s="78">
        <v>0.92899828102499937</v>
      </c>
      <c r="E154" s="78">
        <v>0.92773249997500007</v>
      </c>
      <c r="F154" s="78">
        <v>0.92879353580000013</v>
      </c>
      <c r="G154" s="78">
        <v>0.92837587239999986</v>
      </c>
      <c r="H154" s="78">
        <v>0.92728930985000002</v>
      </c>
      <c r="I154" s="78">
        <v>0.92817455394999981</v>
      </c>
      <c r="J154" s="78">
        <v>0.92829364812499982</v>
      </c>
      <c r="K154" s="78">
        <v>0.9285804527</v>
      </c>
      <c r="L154" s="78">
        <v>0.92730735997499991</v>
      </c>
      <c r="M154" s="78">
        <v>0.92641612359999992</v>
      </c>
      <c r="N154" s="79">
        <v>0.92612768809999979</v>
      </c>
      <c r="O154" s="80">
        <v>0.92765302139583328</v>
      </c>
      <c r="P154" s="87">
        <v>0.9290287890958332</v>
      </c>
      <c r="Q154" s="37"/>
    </row>
    <row r="155" spans="2:17" x14ac:dyDescent="0.2">
      <c r="B155" s="27" t="s">
        <v>60</v>
      </c>
      <c r="C155" s="77">
        <v>0.10374425976266663</v>
      </c>
      <c r="D155" s="78">
        <v>0.10351282722933336</v>
      </c>
      <c r="E155" s="78">
        <v>0.10355267897333334</v>
      </c>
      <c r="F155" s="78">
        <v>0.10356755007733334</v>
      </c>
      <c r="G155" s="78">
        <v>0.103579338672</v>
      </c>
      <c r="H155" s="78">
        <v>0.103477656912</v>
      </c>
      <c r="I155" s="78">
        <v>0.10338387005066665</v>
      </c>
      <c r="J155" s="78">
        <v>0.10352606032266663</v>
      </c>
      <c r="K155" s="78">
        <v>0.10362013256533334</v>
      </c>
      <c r="L155" s="78">
        <v>0.103410953912</v>
      </c>
      <c r="M155" s="78">
        <v>0.10320808883199999</v>
      </c>
      <c r="N155" s="79">
        <v>0.10326190275999997</v>
      </c>
      <c r="O155" s="80">
        <v>0.10342434598488888</v>
      </c>
      <c r="P155" s="87">
        <v>0.10354987402666664</v>
      </c>
      <c r="Q155" s="37"/>
    </row>
    <row r="156" spans="2:17" x14ac:dyDescent="0.2">
      <c r="B156" s="27" t="s">
        <v>61</v>
      </c>
      <c r="C156" s="77">
        <v>0.73028042510972213</v>
      </c>
      <c r="D156" s="78">
        <v>0.72711574721777761</v>
      </c>
      <c r="E156" s="78">
        <v>0.72534538264999993</v>
      </c>
      <c r="F156" s="78">
        <v>0.72609109526222215</v>
      </c>
      <c r="G156" s="78">
        <v>0.72613950211527767</v>
      </c>
      <c r="H156" s="78">
        <v>0.72535065074694427</v>
      </c>
      <c r="I156" s="78">
        <v>0.72588813863249979</v>
      </c>
      <c r="J156" s="78">
        <v>0.72519100327000008</v>
      </c>
      <c r="K156" s="78">
        <v>0.72640703908166659</v>
      </c>
      <c r="L156" s="78">
        <v>0.72507624111500013</v>
      </c>
      <c r="M156" s="78">
        <v>0.7246677719055552</v>
      </c>
      <c r="N156" s="79">
        <v>0.72535021055555537</v>
      </c>
      <c r="O156" s="80">
        <v>0.72557398871129608</v>
      </c>
      <c r="P156" s="87">
        <v>0.72657654589907406</v>
      </c>
      <c r="Q156" s="37"/>
    </row>
    <row r="157" spans="2:17" x14ac:dyDescent="0.2">
      <c r="B157" s="27" t="s">
        <v>62</v>
      </c>
      <c r="C157" s="77">
        <v>9.138971153666664E-2</v>
      </c>
      <c r="D157" s="78">
        <v>9.0405233852999978E-2</v>
      </c>
      <c r="E157" s="78">
        <v>9.0647888627000003E-2</v>
      </c>
      <c r="F157" s="78">
        <v>8.9774816656999989E-2</v>
      </c>
      <c r="G157" s="78">
        <v>8.9845909750999972E-2</v>
      </c>
      <c r="H157" s="78">
        <v>8.9935671962333347E-2</v>
      </c>
      <c r="I157" s="78">
        <v>8.9838079673666693E-2</v>
      </c>
      <c r="J157" s="78">
        <v>8.9173315564000002E-2</v>
      </c>
      <c r="K157" s="78">
        <v>8.9911024436999998E-2</v>
      </c>
      <c r="L157" s="78">
        <v>8.9369195223000006E-2</v>
      </c>
      <c r="M157" s="78">
        <v>8.8866524158000004E-2</v>
      </c>
      <c r="N157" s="79">
        <v>8.896749800133337E-2</v>
      </c>
      <c r="O157" s="80">
        <v>8.9843765582833357E-2</v>
      </c>
      <c r="P157" s="87">
        <v>8.9843712657833322E-2</v>
      </c>
      <c r="Q157" s="37"/>
    </row>
    <row r="158" spans="2:17" x14ac:dyDescent="0.2">
      <c r="B158" s="27" t="s">
        <v>63</v>
      </c>
      <c r="C158" s="77">
        <v>7.1304222531666664E-3</v>
      </c>
      <c r="D158" s="78">
        <v>7.107632667055554E-3</v>
      </c>
      <c r="E158" s="78">
        <v>7.0873582999999999E-3</v>
      </c>
      <c r="F158" s="78">
        <v>7.0961479379999994E-3</v>
      </c>
      <c r="G158" s="78">
        <v>7.1081614425555547E-3</v>
      </c>
      <c r="H158" s="78">
        <v>7.0702627422777773E-3</v>
      </c>
      <c r="I158" s="78">
        <v>7.0616533777777771E-3</v>
      </c>
      <c r="J158" s="78">
        <v>7.0702495819999966E-3</v>
      </c>
      <c r="K158" s="78">
        <v>7.0874966836666654E-3</v>
      </c>
      <c r="L158" s="78">
        <v>7.0366848065555529E-3</v>
      </c>
      <c r="M158" s="78">
        <v>7.0172038481111131E-3</v>
      </c>
      <c r="N158" s="79">
        <v>7.0540747083888862E-3</v>
      </c>
      <c r="O158" s="80">
        <v>7.0634659569629625E-3</v>
      </c>
      <c r="P158" s="87">
        <v>7.0910921012962954E-3</v>
      </c>
      <c r="Q158" s="37"/>
    </row>
    <row r="159" spans="2:17" x14ac:dyDescent="0.2">
      <c r="B159" s="27" t="s">
        <v>64</v>
      </c>
      <c r="C159" s="77">
        <v>0.1115664140813333</v>
      </c>
      <c r="D159" s="78">
        <v>0.11099376775899998</v>
      </c>
      <c r="E159" s="78">
        <v>0.11083399899433333</v>
      </c>
      <c r="F159" s="78">
        <v>0.11025744722566666</v>
      </c>
      <c r="G159" s="78">
        <v>0.11017479468966664</v>
      </c>
      <c r="H159" s="78">
        <v>0.11038496720866667</v>
      </c>
      <c r="I159" s="78">
        <v>0.11017357675766667</v>
      </c>
      <c r="J159" s="78">
        <v>0.10957289436366664</v>
      </c>
      <c r="K159" s="78">
        <v>0.10942749886499997</v>
      </c>
      <c r="L159" s="78">
        <v>0.1095946864483333</v>
      </c>
      <c r="M159" s="78">
        <v>0.10954132267433332</v>
      </c>
      <c r="N159" s="79">
        <v>0.10906189820200002</v>
      </c>
      <c r="O159" s="80">
        <v>0.11025371997372223</v>
      </c>
      <c r="P159" s="87">
        <v>0.11001015790455553</v>
      </c>
      <c r="Q159" s="37"/>
    </row>
    <row r="160" spans="2:17" x14ac:dyDescent="0.2">
      <c r="B160" s="27" t="s">
        <v>65</v>
      </c>
      <c r="C160" s="80">
        <v>1.9781127701935548</v>
      </c>
      <c r="D160" s="87">
        <v>1.968133489751166</v>
      </c>
      <c r="E160" s="87">
        <v>1.9651998075196668</v>
      </c>
      <c r="F160" s="87">
        <v>1.9655805929602224</v>
      </c>
      <c r="G160" s="87">
        <v>1.9652235790704999</v>
      </c>
      <c r="H160" s="87">
        <v>1.9635085194222224</v>
      </c>
      <c r="I160" s="87">
        <v>1.9645198724422774</v>
      </c>
      <c r="J160" s="87">
        <v>1.9628271712273331</v>
      </c>
      <c r="K160" s="87">
        <v>1.9650336443326666</v>
      </c>
      <c r="L160" s="87">
        <v>1.961795121479889</v>
      </c>
      <c r="M160" s="87">
        <v>1.9597170350179995</v>
      </c>
      <c r="N160" s="88">
        <v>1.9598232723272773</v>
      </c>
      <c r="O160" s="80">
        <v>1.9638123076055372</v>
      </c>
      <c r="P160" s="87">
        <v>1.9661001716852591</v>
      </c>
      <c r="Q160" s="98">
        <f>O160-P160</f>
        <v>-2.2878640797219241E-3</v>
      </c>
    </row>
    <row r="161" spans="2:17" x14ac:dyDescent="0.2">
      <c r="B161" s="27"/>
      <c r="C161" s="8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90"/>
      <c r="P161" s="91"/>
      <c r="Q161" s="92"/>
    </row>
    <row r="162" spans="2:17" x14ac:dyDescent="0.2">
      <c r="B162" s="27" t="s">
        <v>66</v>
      </c>
      <c r="C162" s="77">
        <v>3.1133384581666648</v>
      </c>
      <c r="D162" s="78">
        <v>3.096660936749998</v>
      </c>
      <c r="E162" s="78">
        <v>3.0924416665833339</v>
      </c>
      <c r="F162" s="78">
        <v>3.0959784526666669</v>
      </c>
      <c r="G162" s="78">
        <v>3.0945862413333329</v>
      </c>
      <c r="H162" s="78">
        <v>3.0909643661666668</v>
      </c>
      <c r="I162" s="78">
        <v>3.0939151798333326</v>
      </c>
      <c r="J162" s="78">
        <v>3.0943121604166661</v>
      </c>
      <c r="K162" s="78">
        <v>3.0952681756666669</v>
      </c>
      <c r="L162" s="78">
        <v>3.0910245332499997</v>
      </c>
      <c r="M162" s="78">
        <v>3.0880537453333332</v>
      </c>
      <c r="N162" s="79">
        <v>3.0870922936666663</v>
      </c>
      <c r="O162" s="80">
        <v>3.0921767379861103</v>
      </c>
      <c r="P162" s="87">
        <v>3.0967626303194442</v>
      </c>
      <c r="Q162" s="37"/>
    </row>
    <row r="163" spans="2:17" x14ac:dyDescent="0.2">
      <c r="B163" s="27" t="s">
        <v>67</v>
      </c>
      <c r="C163" s="77">
        <v>3.2420081175833322</v>
      </c>
      <c r="D163" s="78">
        <v>3.2347758509166673</v>
      </c>
      <c r="E163" s="78">
        <v>3.236021217916667</v>
      </c>
      <c r="F163" s="78">
        <v>3.2364859399166668</v>
      </c>
      <c r="G163" s="78">
        <v>3.2368543335000002</v>
      </c>
      <c r="H163" s="78">
        <v>3.2336767785</v>
      </c>
      <c r="I163" s="78">
        <v>3.2307459390833331</v>
      </c>
      <c r="J163" s="78">
        <v>3.2351893850833324</v>
      </c>
      <c r="K163" s="78">
        <v>3.2381291426666667</v>
      </c>
      <c r="L163" s="78">
        <v>3.2315923097499999</v>
      </c>
      <c r="M163" s="78">
        <v>3.2252527759999996</v>
      </c>
      <c r="N163" s="79">
        <v>3.2269344612499986</v>
      </c>
      <c r="O163" s="80">
        <v>3.2320108120277773</v>
      </c>
      <c r="P163" s="87">
        <v>3.235933563333333</v>
      </c>
      <c r="Q163" s="37"/>
    </row>
    <row r="164" spans="2:17" x14ac:dyDescent="0.2">
      <c r="B164" s="27" t="s">
        <v>68</v>
      </c>
      <c r="C164" s="77">
        <v>2.3557433068055551</v>
      </c>
      <c r="D164" s="78">
        <v>2.345534668444444</v>
      </c>
      <c r="E164" s="78">
        <v>2.3398238149999999</v>
      </c>
      <c r="F164" s="78">
        <v>2.3422293395555553</v>
      </c>
      <c r="G164" s="78">
        <v>2.3423854906944443</v>
      </c>
      <c r="H164" s="78">
        <v>2.3398408088611107</v>
      </c>
      <c r="I164" s="78">
        <v>2.3415746407499993</v>
      </c>
      <c r="J164" s="78">
        <v>2.3393258170000002</v>
      </c>
      <c r="K164" s="78">
        <v>2.3432485131666665</v>
      </c>
      <c r="L164" s="78">
        <v>2.3389556165000007</v>
      </c>
      <c r="M164" s="78">
        <v>2.3376379738888877</v>
      </c>
      <c r="N164" s="79">
        <v>2.3398393888888886</v>
      </c>
      <c r="O164" s="80">
        <v>2.3405612539074077</v>
      </c>
      <c r="P164" s="87">
        <v>2.3437953093518518</v>
      </c>
      <c r="Q164" s="37"/>
    </row>
    <row r="165" spans="2:17" x14ac:dyDescent="0.2">
      <c r="B165" s="27" t="s">
        <v>69</v>
      </c>
      <c r="C165" s="77">
        <v>0.52522822722222207</v>
      </c>
      <c r="D165" s="78">
        <v>0.51957030949999994</v>
      </c>
      <c r="E165" s="78">
        <v>0.52096487716666662</v>
      </c>
      <c r="F165" s="78">
        <v>0.51594722216666655</v>
      </c>
      <c r="G165" s="78">
        <v>0.51635580316666652</v>
      </c>
      <c r="H165" s="78">
        <v>0.51687167794444444</v>
      </c>
      <c r="I165" s="78">
        <v>0.5163108027222223</v>
      </c>
      <c r="J165" s="78">
        <v>0.51249031933333333</v>
      </c>
      <c r="K165" s="78">
        <v>0.51673002550000002</v>
      </c>
      <c r="L165" s="78">
        <v>0.51361606450000008</v>
      </c>
      <c r="M165" s="78">
        <v>0.51072715033333338</v>
      </c>
      <c r="N165" s="79">
        <v>0.51130745977777803</v>
      </c>
      <c r="O165" s="80">
        <v>0.51634348036111122</v>
      </c>
      <c r="P165" s="87">
        <v>0.51634317619444436</v>
      </c>
      <c r="Q165" s="37"/>
    </row>
    <row r="166" spans="2:17" x14ac:dyDescent="0.2">
      <c r="B166" s="27" t="s">
        <v>70</v>
      </c>
      <c r="C166" s="77">
        <v>0.64822020483333342</v>
      </c>
      <c r="D166" s="78">
        <v>0.64614842427777774</v>
      </c>
      <c r="E166" s="78">
        <v>0.64430530000000008</v>
      </c>
      <c r="F166" s="78">
        <v>0.64510435799999999</v>
      </c>
      <c r="G166" s="78">
        <v>0.64619649477777774</v>
      </c>
      <c r="H166" s="78">
        <v>0.64275115838888897</v>
      </c>
      <c r="I166" s="78">
        <v>0.64196848888888891</v>
      </c>
      <c r="J166" s="78">
        <v>0.64274996199999979</v>
      </c>
      <c r="K166" s="78">
        <v>0.64431788033333326</v>
      </c>
      <c r="L166" s="78">
        <v>0.63969861877777767</v>
      </c>
      <c r="M166" s="78">
        <v>0.6379276225555558</v>
      </c>
      <c r="N166" s="79">
        <v>0.64127951894444424</v>
      </c>
      <c r="O166" s="80">
        <v>0.64213326881481481</v>
      </c>
      <c r="P166" s="87">
        <v>0.64464473648148146</v>
      </c>
      <c r="Q166" s="37"/>
    </row>
    <row r="167" spans="2:17" x14ac:dyDescent="0.2">
      <c r="B167" s="27" t="s">
        <v>71</v>
      </c>
      <c r="C167" s="77">
        <v>0.64864194233333328</v>
      </c>
      <c r="D167" s="78">
        <v>0.64531260324999995</v>
      </c>
      <c r="E167" s="78">
        <v>0.64438371508333336</v>
      </c>
      <c r="F167" s="78">
        <v>0.64103166991666671</v>
      </c>
      <c r="G167" s="78">
        <v>0.64055113191666657</v>
      </c>
      <c r="H167" s="78">
        <v>0.64177306516666677</v>
      </c>
      <c r="I167" s="78">
        <v>0.64054405091666677</v>
      </c>
      <c r="J167" s="78">
        <v>0.63705171141666661</v>
      </c>
      <c r="K167" s="78">
        <v>0.63620638874999991</v>
      </c>
      <c r="L167" s="78">
        <v>0.63717840958333316</v>
      </c>
      <c r="M167" s="78">
        <v>0.63686815508333328</v>
      </c>
      <c r="N167" s="79">
        <v>0.63408080350000018</v>
      </c>
      <c r="O167" s="80">
        <v>0.64100999984722218</v>
      </c>
      <c r="P167" s="87">
        <v>0.63959394130555558</v>
      </c>
      <c r="Q167" s="37"/>
    </row>
    <row r="168" spans="2:17" ht="13.5" thickBot="1" x14ac:dyDescent="0.25">
      <c r="B168" s="93" t="s">
        <v>72</v>
      </c>
      <c r="C168" s="94">
        <v>10.533180256944439</v>
      </c>
      <c r="D168" s="95">
        <v>10.488002793138888</v>
      </c>
      <c r="E168" s="95">
        <v>10.477940591749999</v>
      </c>
      <c r="F168" s="95">
        <v>10.476776982222221</v>
      </c>
      <c r="G168" s="95">
        <v>10.476929495388887</v>
      </c>
      <c r="H168" s="95">
        <v>10.465877855027777</v>
      </c>
      <c r="I168" s="95">
        <v>10.465059102194443</v>
      </c>
      <c r="J168" s="95">
        <v>10.461119355249998</v>
      </c>
      <c r="K168" s="95">
        <v>10.473900126083333</v>
      </c>
      <c r="L168" s="95">
        <v>10.452065552361113</v>
      </c>
      <c r="M168" s="95">
        <v>10.43646742319444</v>
      </c>
      <c r="N168" s="96">
        <v>10.440533926027774</v>
      </c>
      <c r="O168" s="94">
        <v>10.464235552944444</v>
      </c>
      <c r="P168" s="95">
        <v>10.477073356986109</v>
      </c>
      <c r="Q168" s="97">
        <v>1.2268267449362076E-3</v>
      </c>
    </row>
    <row r="169" spans="2:17" x14ac:dyDescent="0.2">
      <c r="C169" t="s">
        <v>47</v>
      </c>
      <c r="D169" t="s">
        <v>48</v>
      </c>
      <c r="E169" t="s">
        <v>45</v>
      </c>
      <c r="F169" t="s">
        <v>46</v>
      </c>
      <c r="O169" s="99">
        <f>O168-P168</f>
        <v>-1.2837804041664569E-2</v>
      </c>
      <c r="Q169" s="99">
        <f>AVERAGE(Q160,Q129,Q94,Q59,Q26)</f>
        <v>-2.1787389559357884E-3</v>
      </c>
    </row>
    <row r="170" spans="2:17" x14ac:dyDescent="0.2">
      <c r="C170" s="19">
        <f>AVERAGE(C26,F26:G26,J26:K26,N26,D59:E59,H59:I59,L59:M59,D94:E94,H94:I94,L94:M94,C129,F129:G129,J129:K129,N129,D160:E160,H160:I160,L160:M160)</f>
        <v>1.9736055928013814</v>
      </c>
      <c r="D170" s="19">
        <f>AVERAGE(D26:E26,H26:I26,L26,M26,C59,F59,G59,J59,K59,N59,C94,F94,G94,J94,K94,N94,D129:E129,H129:I129,L129:M129,C160,F160:G160,J160:K160,N160)</f>
        <v>1.9758214603287454</v>
      </c>
      <c r="E170" s="19">
        <f>AVERAGE(C34,F34:G34,J34:K34,N34,D67:E67,H67:I67,L67:M67,D102,E102,H102,I102,L102,M102,C137,F137:G137,J137:K137,N137,D168:E168,H168,I168,L168,M168)</f>
        <v>10.509848372889261</v>
      </c>
      <c r="F170" s="19">
        <f>AVERAGE(D34:E34,H34:I34,L34:M34,C67,F67:G67,J67:K67,N67,C102,F102,G102,J102,K102,N102,D137:E137,H137:I137,L137:M137,C168,F168:G168,J168:K168,N168)</f>
        <v>10.522777678675668</v>
      </c>
    </row>
    <row r="171" spans="2:17" x14ac:dyDescent="0.2">
      <c r="C171" s="19">
        <f>C170-D170</f>
        <v>-2.2158675273640238E-3</v>
      </c>
      <c r="E171" s="19">
        <f>E170-F170</f>
        <v>-1.2929305786407497E-2</v>
      </c>
    </row>
    <row r="172" spans="2:17" x14ac:dyDescent="0.2">
      <c r="C172" t="s">
        <v>49</v>
      </c>
      <c r="E172" t="s">
        <v>50</v>
      </c>
    </row>
  </sheetData>
  <phoneticPr fontId="1" type="noConversion"/>
  <pageMargins left="0.25" right="0.25" top="0.5" bottom="0.5" header="0.5" footer="0.25"/>
  <pageSetup scale="80" orientation="landscape" r:id="rId1"/>
  <headerFooter alignWithMargins="0"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7A6061C57D9F4687A04BF262DE2B94" ma:contentTypeVersion="11" ma:contentTypeDescription="Create a new document." ma:contentTypeScope="" ma:versionID="a04468d131f1d5d4607f26c13bb97681">
  <xsd:schema xmlns:xsd="http://www.w3.org/2001/XMLSchema" xmlns:xs="http://www.w3.org/2001/XMLSchema" xmlns:p="http://schemas.microsoft.com/office/2006/metadata/properties" xmlns:ns3="60899af3-ee00-4ae8-adf6-19b3b111950a" targetNamespace="http://schemas.microsoft.com/office/2006/metadata/properties" ma:root="true" ma:fieldsID="b69c45548e5ae046eddf958bd7bc0a60" ns3:_="">
    <xsd:import namespace="60899af3-ee00-4ae8-adf6-19b3b1119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99af3-ee00-4ae8-adf6-19b3b1119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39BBA-B8E4-4B4D-937F-5671F9C70BB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0899af3-ee00-4ae8-adf6-19b3b111950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80E796-F935-42D6-ABC0-095C7B175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76898-9975-498C-8886-6E15E183E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899af3-ee00-4ae8-adf6-19b3b1119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Chadwick</dc:creator>
  <cp:lastModifiedBy>Richard E. Grundza</cp:lastModifiedBy>
  <cp:lastPrinted>2010-07-06T17:50:40Z</cp:lastPrinted>
  <dcterms:created xsi:type="dcterms:W3CDTF">2010-05-04T21:44:45Z</dcterms:created>
  <dcterms:modified xsi:type="dcterms:W3CDTF">2023-04-11T10:43:39Z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0x010100377A6061C57D9F4687A04BF262DE2B94</vt:lpwstr>
  </property>
</Properties>
</file>