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eb\refdata\gas\vie\data\BL5 vs BL6 Results\"/>
    </mc:Choice>
  </mc:AlternateContent>
  <xr:revisionPtr revIDLastSave="0" documentId="8_{2E042011-AD28-45E2-B5E3-C1148915D1F8}" xr6:coauthVersionLast="47" xr6:coauthVersionMax="47" xr10:uidLastSave="{00000000-0000-0000-0000-000000000000}"/>
  <bookViews>
    <workbookView xWindow="-120" yWindow="-120" windowWidth="29040" windowHeight="15840" xr2:uid="{55CCD494-2C1F-4D87-A490-9CE73878FD37}"/>
  </bookViews>
  <sheets>
    <sheet name="BSFC Summary" sheetId="20" r:id="rId1"/>
    <sheet name="Summary_Stage1" sheetId="14" r:id="rId2"/>
    <sheet name="Summary_Stage2" sheetId="15" r:id="rId3"/>
    <sheet name="Summary_Stage3" sheetId="16" r:id="rId4"/>
    <sheet name="Summary_Stage4" sheetId="17" r:id="rId5"/>
    <sheet name="Summary_Stage5" sheetId="18" r:id="rId6"/>
    <sheet name="Summary_Stage6" sheetId="19" r:id="rId7"/>
    <sheet name="BL5_Iteration1" sheetId="8" r:id="rId8"/>
    <sheet name="BL6_Iteration1" sheetId="2" r:id="rId9"/>
    <sheet name="BL6_Iteration2" sheetId="3" r:id="rId10"/>
    <sheet name="BL5_Iteration2" sheetId="24" r:id="rId11"/>
    <sheet name="BL5_Iteration3" sheetId="26" r:id="rId12"/>
    <sheet name="BL6_Iteration3" sheetId="25" r:id="rId13"/>
    <sheet name="BL6_Iteration4" sheetId="28" r:id="rId14"/>
    <sheet name="BL5_Iteration4" sheetId="27" r:id="rId15"/>
    <sheet name="BL5_Iteration5" sheetId="30" r:id="rId16"/>
    <sheet name="BL6_Iteration5" sheetId="29" r:id="rId17"/>
    <sheet name="BL6_Iteration6" sheetId="32" r:id="rId18"/>
    <sheet name="BL5_Iteration6" sheetId="31" r:id="rId19"/>
    <sheet name="Down Time" sheetId="33" r:id="rId20"/>
  </sheets>
  <externalReferences>
    <externalReference r:id="rId21"/>
    <externalReference r:id="rId22"/>
  </externalReferences>
  <definedNames>
    <definedName name="dataavg">'[1]Summary Avg'!$A$1:$AO$47</definedName>
    <definedName name="datas">'[1]Summary s'!$A$1:$AO$2</definedName>
    <definedName name="MaxAFR">[2]MaxValues!$B$1</definedName>
    <definedName name="MaxBL5AFR">[2]MaxValues!$B$8</definedName>
    <definedName name="MaxBL5LoadCellTemp">[2]MaxValues!$B$9</definedName>
    <definedName name="MaxBL6AFR">[2]MaxValues!$B$5</definedName>
    <definedName name="MaxBL6LoadCellTemp">[2]MaxValues!$B$6</definedName>
    <definedName name="MaxLoadCellTemp">[2]MaxValues!$B$2</definedName>
    <definedName name="_xlnm.Print_Area" localSheetId="19">'Down Time'!$A$1:$I$30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20" l="1"/>
  <c r="O26" i="20"/>
  <c r="P34" i="20"/>
  <c r="O34" i="20"/>
  <c r="N20" i="15"/>
  <c r="N21" i="19"/>
  <c r="N20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5" i="19"/>
  <c r="K21" i="19"/>
  <c r="J21" i="19"/>
  <c r="K20" i="19"/>
  <c r="J20" i="19"/>
  <c r="K18" i="19"/>
  <c r="J18" i="19"/>
  <c r="K17" i="19"/>
  <c r="J17" i="19"/>
  <c r="K16" i="19"/>
  <c r="J16" i="19"/>
  <c r="K15" i="19"/>
  <c r="J15" i="19"/>
  <c r="K14" i="19"/>
  <c r="J14" i="19"/>
  <c r="K13" i="19"/>
  <c r="J13" i="19"/>
  <c r="K12" i="19"/>
  <c r="J12" i="19"/>
  <c r="K11" i="19"/>
  <c r="J11" i="19"/>
  <c r="K10" i="19"/>
  <c r="J10" i="19"/>
  <c r="K9" i="19"/>
  <c r="J9" i="19"/>
  <c r="K8" i="19"/>
  <c r="J8" i="19"/>
  <c r="K7" i="19"/>
  <c r="J7" i="19"/>
  <c r="K6" i="19"/>
  <c r="J6" i="19"/>
  <c r="K5" i="19"/>
  <c r="J5" i="19"/>
  <c r="G21" i="19"/>
  <c r="F21" i="19"/>
  <c r="G20" i="19"/>
  <c r="F20" i="19"/>
  <c r="G18" i="19"/>
  <c r="F18" i="19"/>
  <c r="G17" i="19"/>
  <c r="F17" i="19"/>
  <c r="G16" i="19"/>
  <c r="F16" i="19"/>
  <c r="G15" i="19"/>
  <c r="F15" i="19"/>
  <c r="G14" i="19"/>
  <c r="F14" i="19"/>
  <c r="G13" i="19"/>
  <c r="F13" i="19"/>
  <c r="G12" i="19"/>
  <c r="F12" i="19"/>
  <c r="G11" i="19"/>
  <c r="F11" i="19"/>
  <c r="G10" i="19"/>
  <c r="F10" i="19"/>
  <c r="G9" i="19"/>
  <c r="F9" i="19"/>
  <c r="G8" i="19"/>
  <c r="F8" i="19"/>
  <c r="G7" i="19"/>
  <c r="F7" i="19"/>
  <c r="G6" i="19"/>
  <c r="F6" i="19"/>
  <c r="G5" i="19"/>
  <c r="F5" i="19"/>
  <c r="C21" i="19"/>
  <c r="C20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" i="19"/>
  <c r="C5" i="19"/>
  <c r="N21" i="18"/>
  <c r="N20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5" i="18"/>
  <c r="K21" i="18"/>
  <c r="J21" i="18"/>
  <c r="K20" i="18"/>
  <c r="J20" i="18"/>
  <c r="K18" i="18"/>
  <c r="J18" i="18"/>
  <c r="K17" i="18"/>
  <c r="J17" i="18"/>
  <c r="K16" i="18"/>
  <c r="J16" i="18"/>
  <c r="K15" i="18"/>
  <c r="J15" i="18"/>
  <c r="K14" i="18"/>
  <c r="J14" i="18"/>
  <c r="K13" i="18"/>
  <c r="J13" i="18"/>
  <c r="K12" i="18"/>
  <c r="J12" i="18"/>
  <c r="K11" i="18"/>
  <c r="J11" i="18"/>
  <c r="K10" i="18"/>
  <c r="J10" i="18"/>
  <c r="K9" i="18"/>
  <c r="J9" i="18"/>
  <c r="K8" i="18"/>
  <c r="J8" i="18"/>
  <c r="K7" i="18"/>
  <c r="J7" i="18"/>
  <c r="K6" i="18"/>
  <c r="J6" i="18"/>
  <c r="K5" i="18"/>
  <c r="J5" i="18"/>
  <c r="G21" i="18"/>
  <c r="F21" i="18"/>
  <c r="G20" i="18"/>
  <c r="F20" i="18"/>
  <c r="G18" i="18"/>
  <c r="F18" i="18"/>
  <c r="G17" i="18"/>
  <c r="F17" i="18"/>
  <c r="G16" i="18"/>
  <c r="F16" i="18"/>
  <c r="G15" i="18"/>
  <c r="F15" i="18"/>
  <c r="G14" i="18"/>
  <c r="F14" i="18"/>
  <c r="G13" i="18"/>
  <c r="F13" i="18"/>
  <c r="G12" i="18"/>
  <c r="F12" i="18"/>
  <c r="G11" i="18"/>
  <c r="F11" i="18"/>
  <c r="G10" i="18"/>
  <c r="F10" i="18"/>
  <c r="G9" i="18"/>
  <c r="F9" i="18"/>
  <c r="G8" i="18"/>
  <c r="F8" i="18"/>
  <c r="G7" i="18"/>
  <c r="F7" i="18"/>
  <c r="G6" i="18"/>
  <c r="F6" i="18"/>
  <c r="G5" i="18"/>
  <c r="F5" i="18"/>
  <c r="C21" i="18"/>
  <c r="C20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N21" i="17"/>
  <c r="N20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5" i="17"/>
  <c r="K21" i="17"/>
  <c r="J21" i="17"/>
  <c r="K20" i="17"/>
  <c r="J20" i="17"/>
  <c r="K18" i="17"/>
  <c r="J18" i="17"/>
  <c r="K17" i="17"/>
  <c r="J17" i="17"/>
  <c r="K16" i="17"/>
  <c r="J16" i="17"/>
  <c r="K15" i="17"/>
  <c r="J15" i="17"/>
  <c r="K14" i="17"/>
  <c r="J14" i="17"/>
  <c r="K13" i="17"/>
  <c r="J13" i="17"/>
  <c r="K12" i="17"/>
  <c r="J12" i="17"/>
  <c r="K11" i="17"/>
  <c r="J11" i="17"/>
  <c r="K10" i="17"/>
  <c r="J10" i="17"/>
  <c r="K9" i="17"/>
  <c r="J9" i="17"/>
  <c r="K8" i="17"/>
  <c r="J8" i="17"/>
  <c r="K7" i="17"/>
  <c r="J7" i="17"/>
  <c r="K6" i="17"/>
  <c r="J6" i="17"/>
  <c r="K5" i="17"/>
  <c r="J5" i="17"/>
  <c r="G21" i="17"/>
  <c r="F21" i="17"/>
  <c r="G20" i="17"/>
  <c r="F20" i="17"/>
  <c r="G18" i="17"/>
  <c r="F18" i="17"/>
  <c r="G17" i="17"/>
  <c r="F17" i="17"/>
  <c r="G16" i="17"/>
  <c r="F16" i="17"/>
  <c r="G15" i="17"/>
  <c r="F15" i="17"/>
  <c r="G14" i="17"/>
  <c r="F14" i="17"/>
  <c r="G13" i="17"/>
  <c r="F13" i="17"/>
  <c r="G12" i="17"/>
  <c r="F12" i="17"/>
  <c r="G11" i="17"/>
  <c r="F11" i="17"/>
  <c r="G10" i="17"/>
  <c r="F10" i="17"/>
  <c r="G9" i="17"/>
  <c r="F9" i="17"/>
  <c r="G8" i="17"/>
  <c r="F8" i="17"/>
  <c r="G7" i="17"/>
  <c r="F7" i="17"/>
  <c r="G6" i="17"/>
  <c r="F6" i="17"/>
  <c r="G5" i="17"/>
  <c r="F5" i="17"/>
  <c r="C21" i="17"/>
  <c r="C20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N21" i="16"/>
  <c r="N20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5" i="16"/>
  <c r="K21" i="16"/>
  <c r="J21" i="16"/>
  <c r="K20" i="16"/>
  <c r="J20" i="16"/>
  <c r="K18" i="16"/>
  <c r="J18" i="16"/>
  <c r="K17" i="16"/>
  <c r="J17" i="16"/>
  <c r="K16" i="16"/>
  <c r="J16" i="16"/>
  <c r="K15" i="16"/>
  <c r="J15" i="16"/>
  <c r="K14" i="16"/>
  <c r="J14" i="16"/>
  <c r="K13" i="16"/>
  <c r="J13" i="16"/>
  <c r="K12" i="16"/>
  <c r="J12" i="16"/>
  <c r="K11" i="16"/>
  <c r="J11" i="16"/>
  <c r="K10" i="16"/>
  <c r="J10" i="16"/>
  <c r="K9" i="16"/>
  <c r="J9" i="16"/>
  <c r="K8" i="16"/>
  <c r="J8" i="16"/>
  <c r="K7" i="16"/>
  <c r="J7" i="16"/>
  <c r="K6" i="16"/>
  <c r="J6" i="16"/>
  <c r="K5" i="16"/>
  <c r="J5" i="16"/>
  <c r="G21" i="16"/>
  <c r="F21" i="16"/>
  <c r="G20" i="16"/>
  <c r="F20" i="16"/>
  <c r="G18" i="16"/>
  <c r="F18" i="16"/>
  <c r="G17" i="16"/>
  <c r="F17" i="16"/>
  <c r="G16" i="16"/>
  <c r="F16" i="16"/>
  <c r="G15" i="16"/>
  <c r="F15" i="16"/>
  <c r="G14" i="16"/>
  <c r="F14" i="16"/>
  <c r="G13" i="16"/>
  <c r="F13" i="16"/>
  <c r="G12" i="16"/>
  <c r="F12" i="16"/>
  <c r="G11" i="16"/>
  <c r="F11" i="16"/>
  <c r="G10" i="16"/>
  <c r="F10" i="16"/>
  <c r="G9" i="16"/>
  <c r="F9" i="16"/>
  <c r="G8" i="16"/>
  <c r="F8" i="16"/>
  <c r="G7" i="16"/>
  <c r="F7" i="16"/>
  <c r="G6" i="16"/>
  <c r="F6" i="16"/>
  <c r="G5" i="16"/>
  <c r="F5" i="16"/>
  <c r="C21" i="16"/>
  <c r="C20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N21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K21" i="15"/>
  <c r="J21" i="15"/>
  <c r="K20" i="15"/>
  <c r="J20" i="15"/>
  <c r="K18" i="15"/>
  <c r="J18" i="15"/>
  <c r="K17" i="15"/>
  <c r="J17" i="15"/>
  <c r="K16" i="15"/>
  <c r="J16" i="15"/>
  <c r="K15" i="15"/>
  <c r="J15" i="15"/>
  <c r="K14" i="15"/>
  <c r="J14" i="15"/>
  <c r="K13" i="15"/>
  <c r="J13" i="15"/>
  <c r="K12" i="15"/>
  <c r="J12" i="15"/>
  <c r="K11" i="15"/>
  <c r="J11" i="15"/>
  <c r="K10" i="15"/>
  <c r="J10" i="15"/>
  <c r="K9" i="15"/>
  <c r="J9" i="15"/>
  <c r="K8" i="15"/>
  <c r="J8" i="15"/>
  <c r="K7" i="15"/>
  <c r="J7" i="15"/>
  <c r="K6" i="15"/>
  <c r="J6" i="15"/>
  <c r="K5" i="15"/>
  <c r="J5" i="15"/>
  <c r="G21" i="15"/>
  <c r="F21" i="15"/>
  <c r="G20" i="15"/>
  <c r="F20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G7" i="15"/>
  <c r="F7" i="15"/>
  <c r="G6" i="15"/>
  <c r="F6" i="15"/>
  <c r="G5" i="15"/>
  <c r="F5" i="15"/>
  <c r="C21" i="15"/>
  <c r="C20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D9" i="20"/>
  <c r="D8" i="20"/>
  <c r="M21" i="19"/>
  <c r="L21" i="19"/>
  <c r="M20" i="19"/>
  <c r="L20" i="19"/>
  <c r="M18" i="19"/>
  <c r="L18" i="19"/>
  <c r="M17" i="19"/>
  <c r="L17" i="19"/>
  <c r="M16" i="19"/>
  <c r="L16" i="19"/>
  <c r="M15" i="19"/>
  <c r="L15" i="19"/>
  <c r="M14" i="19"/>
  <c r="L14" i="19"/>
  <c r="M13" i="19"/>
  <c r="L13" i="19"/>
  <c r="M12" i="19"/>
  <c r="L12" i="19"/>
  <c r="M11" i="19"/>
  <c r="L11" i="19"/>
  <c r="M10" i="19"/>
  <c r="L10" i="19"/>
  <c r="M9" i="19"/>
  <c r="L9" i="19"/>
  <c r="M8" i="19"/>
  <c r="L8" i="19"/>
  <c r="M7" i="19"/>
  <c r="L7" i="19"/>
  <c r="M6" i="19"/>
  <c r="L6" i="19"/>
  <c r="M5" i="19"/>
  <c r="L5" i="19"/>
  <c r="I21" i="19"/>
  <c r="H21" i="19"/>
  <c r="I20" i="19"/>
  <c r="H20" i="19"/>
  <c r="I18" i="19"/>
  <c r="H18" i="19"/>
  <c r="I17" i="19"/>
  <c r="H17" i="19"/>
  <c r="I16" i="19"/>
  <c r="H16" i="19"/>
  <c r="I15" i="19"/>
  <c r="H15" i="19"/>
  <c r="I14" i="19"/>
  <c r="H14" i="19"/>
  <c r="I13" i="19"/>
  <c r="H13" i="19"/>
  <c r="I12" i="19"/>
  <c r="H12" i="19"/>
  <c r="I11" i="19"/>
  <c r="H11" i="19"/>
  <c r="I10" i="19"/>
  <c r="H10" i="19"/>
  <c r="I9" i="19"/>
  <c r="H9" i="19"/>
  <c r="I8" i="19"/>
  <c r="H8" i="19"/>
  <c r="I7" i="19"/>
  <c r="H7" i="19"/>
  <c r="I6" i="19"/>
  <c r="H6" i="19"/>
  <c r="I5" i="19"/>
  <c r="H5" i="19"/>
  <c r="E21" i="19"/>
  <c r="D21" i="19"/>
  <c r="E20" i="19"/>
  <c r="D20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E11" i="19"/>
  <c r="D11" i="19"/>
  <c r="E10" i="19"/>
  <c r="D10" i="19"/>
  <c r="E9" i="19"/>
  <c r="D9" i="19"/>
  <c r="E8" i="19"/>
  <c r="D8" i="19"/>
  <c r="E7" i="19"/>
  <c r="D7" i="19"/>
  <c r="E6" i="19"/>
  <c r="D6" i="19"/>
  <c r="E5" i="19"/>
  <c r="D5" i="19"/>
  <c r="M21" i="18"/>
  <c r="L21" i="18"/>
  <c r="M20" i="18"/>
  <c r="L20" i="18"/>
  <c r="M18" i="18"/>
  <c r="L18" i="18"/>
  <c r="M17" i="18"/>
  <c r="L17" i="18"/>
  <c r="M16" i="18"/>
  <c r="L16" i="18"/>
  <c r="M15" i="18"/>
  <c r="L15" i="18"/>
  <c r="M14" i="18"/>
  <c r="L14" i="18"/>
  <c r="M13" i="18"/>
  <c r="L13" i="18"/>
  <c r="M12" i="18"/>
  <c r="L12" i="18"/>
  <c r="M11" i="18"/>
  <c r="L11" i="18"/>
  <c r="M10" i="18"/>
  <c r="L10" i="18"/>
  <c r="M9" i="18"/>
  <c r="L9" i="18"/>
  <c r="M8" i="18"/>
  <c r="L8" i="18"/>
  <c r="M7" i="18"/>
  <c r="L7" i="18"/>
  <c r="M6" i="18"/>
  <c r="L6" i="18"/>
  <c r="M5" i="18"/>
  <c r="L5" i="18"/>
  <c r="I21" i="18"/>
  <c r="H21" i="18"/>
  <c r="I20" i="18"/>
  <c r="H20" i="18"/>
  <c r="I18" i="18"/>
  <c r="H18" i="18"/>
  <c r="I17" i="18"/>
  <c r="H17" i="18"/>
  <c r="I16" i="18"/>
  <c r="H16" i="18"/>
  <c r="I15" i="18"/>
  <c r="H15" i="18"/>
  <c r="I14" i="18"/>
  <c r="H14" i="18"/>
  <c r="I13" i="18"/>
  <c r="H13" i="18"/>
  <c r="I12" i="18"/>
  <c r="H12" i="18"/>
  <c r="I11" i="18"/>
  <c r="H11" i="18"/>
  <c r="I10" i="18"/>
  <c r="H10" i="18"/>
  <c r="I9" i="18"/>
  <c r="H9" i="18"/>
  <c r="I8" i="18"/>
  <c r="H8" i="18"/>
  <c r="I7" i="18"/>
  <c r="H7" i="18"/>
  <c r="I6" i="18"/>
  <c r="H6" i="18"/>
  <c r="I5" i="18"/>
  <c r="H5" i="18"/>
  <c r="E21" i="18"/>
  <c r="D21" i="18"/>
  <c r="E20" i="18"/>
  <c r="D20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E11" i="18"/>
  <c r="D11" i="18"/>
  <c r="E10" i="18"/>
  <c r="D10" i="18"/>
  <c r="E9" i="18"/>
  <c r="D9" i="18"/>
  <c r="E8" i="18"/>
  <c r="D8" i="18"/>
  <c r="E7" i="18"/>
  <c r="D7" i="18"/>
  <c r="E6" i="18"/>
  <c r="D6" i="18"/>
  <c r="E5" i="18"/>
  <c r="D5" i="18"/>
  <c r="M21" i="17"/>
  <c r="L21" i="17"/>
  <c r="M20" i="17"/>
  <c r="L20" i="17"/>
  <c r="M18" i="17"/>
  <c r="L18" i="17"/>
  <c r="M17" i="17"/>
  <c r="L17" i="17"/>
  <c r="M16" i="17"/>
  <c r="L16" i="17"/>
  <c r="M15" i="17"/>
  <c r="L15" i="17"/>
  <c r="M14" i="17"/>
  <c r="L14" i="17"/>
  <c r="M13" i="17"/>
  <c r="L13" i="17"/>
  <c r="M12" i="17"/>
  <c r="L12" i="17"/>
  <c r="M11" i="17"/>
  <c r="L11" i="17"/>
  <c r="M10" i="17"/>
  <c r="L10" i="17"/>
  <c r="M9" i="17"/>
  <c r="L9" i="17"/>
  <c r="M8" i="17"/>
  <c r="L8" i="17"/>
  <c r="M7" i="17"/>
  <c r="L7" i="17"/>
  <c r="M6" i="17"/>
  <c r="L6" i="17"/>
  <c r="M5" i="17"/>
  <c r="L5" i="17"/>
  <c r="I21" i="17"/>
  <c r="H21" i="17"/>
  <c r="I20" i="17"/>
  <c r="H20" i="17"/>
  <c r="I18" i="17"/>
  <c r="H18" i="17"/>
  <c r="I17" i="17"/>
  <c r="H17" i="17"/>
  <c r="I16" i="17"/>
  <c r="H16" i="17"/>
  <c r="I15" i="17"/>
  <c r="H15" i="17"/>
  <c r="I14" i="17"/>
  <c r="H14" i="17"/>
  <c r="I13" i="17"/>
  <c r="H13" i="17"/>
  <c r="I12" i="17"/>
  <c r="H12" i="17"/>
  <c r="I11" i="17"/>
  <c r="H11" i="17"/>
  <c r="I10" i="17"/>
  <c r="H10" i="17"/>
  <c r="I9" i="17"/>
  <c r="H9" i="17"/>
  <c r="I8" i="17"/>
  <c r="H8" i="17"/>
  <c r="I7" i="17"/>
  <c r="H7" i="17"/>
  <c r="I6" i="17"/>
  <c r="H6" i="17"/>
  <c r="I5" i="17"/>
  <c r="H5" i="17"/>
  <c r="E21" i="17"/>
  <c r="D21" i="17"/>
  <c r="E20" i="17"/>
  <c r="D20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E11" i="17"/>
  <c r="D11" i="17"/>
  <c r="E10" i="17"/>
  <c r="D10" i="17"/>
  <c r="E9" i="17"/>
  <c r="D9" i="17"/>
  <c r="E8" i="17"/>
  <c r="D8" i="17"/>
  <c r="E7" i="17"/>
  <c r="D7" i="17"/>
  <c r="E6" i="17"/>
  <c r="D6" i="17"/>
  <c r="E5" i="17"/>
  <c r="D5" i="17"/>
  <c r="M21" i="16"/>
  <c r="L21" i="16"/>
  <c r="M20" i="16"/>
  <c r="L20" i="16"/>
  <c r="M18" i="16"/>
  <c r="L18" i="16"/>
  <c r="M17" i="16"/>
  <c r="L17" i="16"/>
  <c r="M16" i="16"/>
  <c r="L16" i="16"/>
  <c r="M15" i="16"/>
  <c r="L15" i="16"/>
  <c r="M14" i="16"/>
  <c r="L14" i="16"/>
  <c r="M13" i="16"/>
  <c r="L13" i="16"/>
  <c r="M12" i="16"/>
  <c r="L12" i="16"/>
  <c r="M11" i="16"/>
  <c r="L11" i="16"/>
  <c r="M10" i="16"/>
  <c r="L10" i="16"/>
  <c r="M9" i="16"/>
  <c r="L9" i="16"/>
  <c r="M8" i="16"/>
  <c r="L8" i="16"/>
  <c r="M7" i="16"/>
  <c r="L7" i="16"/>
  <c r="M6" i="16"/>
  <c r="L6" i="16"/>
  <c r="M5" i="16"/>
  <c r="L5" i="16"/>
  <c r="I21" i="16"/>
  <c r="H21" i="16"/>
  <c r="I20" i="16"/>
  <c r="H20" i="16"/>
  <c r="I18" i="16"/>
  <c r="H18" i="16"/>
  <c r="I17" i="16"/>
  <c r="H17" i="16"/>
  <c r="I16" i="16"/>
  <c r="H16" i="16"/>
  <c r="I15" i="16"/>
  <c r="H15" i="16"/>
  <c r="I14" i="16"/>
  <c r="H14" i="16"/>
  <c r="I13" i="16"/>
  <c r="H13" i="16"/>
  <c r="I12" i="16"/>
  <c r="H12" i="16"/>
  <c r="I11" i="16"/>
  <c r="H11" i="16"/>
  <c r="I10" i="16"/>
  <c r="H10" i="16"/>
  <c r="I9" i="16"/>
  <c r="H9" i="16"/>
  <c r="I8" i="16"/>
  <c r="H8" i="16"/>
  <c r="I7" i="16"/>
  <c r="H7" i="16"/>
  <c r="I6" i="16"/>
  <c r="H6" i="16"/>
  <c r="I5" i="16"/>
  <c r="H5" i="16"/>
  <c r="E21" i="16"/>
  <c r="D21" i="16"/>
  <c r="E20" i="16"/>
  <c r="D20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E11" i="16"/>
  <c r="D11" i="16"/>
  <c r="E10" i="16"/>
  <c r="D10" i="16"/>
  <c r="E9" i="16"/>
  <c r="D9" i="16"/>
  <c r="E8" i="16"/>
  <c r="D8" i="16"/>
  <c r="E7" i="16"/>
  <c r="D7" i="16"/>
  <c r="E6" i="16"/>
  <c r="D6" i="16"/>
  <c r="E5" i="16"/>
  <c r="D5" i="16"/>
  <c r="M21" i="15"/>
  <c r="L21" i="15"/>
  <c r="M20" i="15"/>
  <c r="L20" i="15"/>
  <c r="M18" i="15"/>
  <c r="L18" i="15"/>
  <c r="M17" i="15"/>
  <c r="L17" i="15"/>
  <c r="M16" i="15"/>
  <c r="L16" i="15"/>
  <c r="M15" i="15"/>
  <c r="L15" i="15"/>
  <c r="M14" i="15"/>
  <c r="L14" i="15"/>
  <c r="M13" i="15"/>
  <c r="L13" i="15"/>
  <c r="M12" i="15"/>
  <c r="L12" i="15"/>
  <c r="M11" i="15"/>
  <c r="L11" i="15"/>
  <c r="M10" i="15"/>
  <c r="L10" i="15"/>
  <c r="M9" i="15"/>
  <c r="L9" i="15"/>
  <c r="M8" i="15"/>
  <c r="L8" i="15"/>
  <c r="M7" i="15"/>
  <c r="L7" i="15"/>
  <c r="M6" i="15"/>
  <c r="L6" i="15"/>
  <c r="M5" i="15"/>
  <c r="L5" i="15"/>
  <c r="I21" i="15"/>
  <c r="H21" i="15"/>
  <c r="I20" i="15"/>
  <c r="H20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6" i="15"/>
  <c r="H6" i="15"/>
  <c r="I5" i="15"/>
  <c r="H5" i="15"/>
  <c r="E21" i="15"/>
  <c r="D21" i="15"/>
  <c r="E20" i="15"/>
  <c r="D20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E5" i="15"/>
  <c r="D5" i="15"/>
  <c r="M21" i="14"/>
  <c r="L21" i="14"/>
  <c r="M20" i="14"/>
  <c r="L20" i="14"/>
  <c r="M18" i="14"/>
  <c r="L18" i="14"/>
  <c r="M17" i="14"/>
  <c r="L17" i="14"/>
  <c r="M16" i="14"/>
  <c r="L16" i="14"/>
  <c r="M15" i="14"/>
  <c r="L15" i="14"/>
  <c r="M14" i="14"/>
  <c r="L14" i="14"/>
  <c r="M13" i="14"/>
  <c r="L13" i="14"/>
  <c r="M12" i="14"/>
  <c r="L12" i="14"/>
  <c r="M11" i="14"/>
  <c r="L11" i="14"/>
  <c r="M10" i="14"/>
  <c r="L10" i="14"/>
  <c r="M9" i="14"/>
  <c r="L9" i="14"/>
  <c r="M8" i="14"/>
  <c r="L8" i="14"/>
  <c r="M7" i="14"/>
  <c r="L7" i="14"/>
  <c r="M6" i="14"/>
  <c r="L6" i="14"/>
  <c r="M5" i="14"/>
  <c r="L5" i="14"/>
  <c r="I21" i="14"/>
  <c r="H21" i="14"/>
  <c r="I20" i="14"/>
  <c r="H20" i="14"/>
  <c r="I18" i="14"/>
  <c r="H18" i="14"/>
  <c r="I17" i="14"/>
  <c r="H17" i="14"/>
  <c r="I16" i="14"/>
  <c r="H16" i="14"/>
  <c r="I15" i="14"/>
  <c r="H15" i="14"/>
  <c r="I14" i="14"/>
  <c r="H14" i="14"/>
  <c r="I13" i="14"/>
  <c r="H13" i="14"/>
  <c r="I12" i="14"/>
  <c r="H12" i="14"/>
  <c r="I11" i="14"/>
  <c r="H11" i="14"/>
  <c r="I10" i="14"/>
  <c r="H10" i="14"/>
  <c r="I9" i="14"/>
  <c r="H9" i="14"/>
  <c r="I8" i="14"/>
  <c r="H8" i="14"/>
  <c r="I7" i="14"/>
  <c r="H7" i="14"/>
  <c r="I6" i="14"/>
  <c r="H6" i="14"/>
  <c r="I5" i="14"/>
  <c r="H5" i="14"/>
  <c r="N21" i="14"/>
  <c r="N20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K21" i="14"/>
  <c r="J21" i="14"/>
  <c r="K20" i="14"/>
  <c r="J20" i="14"/>
  <c r="K18" i="14"/>
  <c r="J18" i="14"/>
  <c r="K17" i="14"/>
  <c r="J17" i="14"/>
  <c r="K16" i="14"/>
  <c r="J16" i="14"/>
  <c r="K15" i="14"/>
  <c r="J15" i="14"/>
  <c r="K14" i="14"/>
  <c r="J14" i="14"/>
  <c r="K13" i="14"/>
  <c r="J13" i="14"/>
  <c r="K12" i="14"/>
  <c r="J12" i="14"/>
  <c r="K11" i="14"/>
  <c r="J11" i="14"/>
  <c r="K10" i="14"/>
  <c r="J10" i="14"/>
  <c r="K9" i="14"/>
  <c r="J9" i="14"/>
  <c r="K8" i="14"/>
  <c r="J8" i="14"/>
  <c r="K7" i="14"/>
  <c r="J7" i="14"/>
  <c r="K6" i="14"/>
  <c r="J6" i="14"/>
  <c r="K5" i="14"/>
  <c r="J5" i="14"/>
  <c r="G21" i="14"/>
  <c r="G20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C21" i="14"/>
  <c r="C20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O25" i="20"/>
  <c r="O24" i="20"/>
  <c r="O23" i="20"/>
  <c r="O22" i="20"/>
  <c r="O21" i="20"/>
  <c r="O20" i="20"/>
  <c r="P25" i="20"/>
  <c r="P24" i="20"/>
  <c r="P23" i="20"/>
  <c r="P22" i="20"/>
  <c r="P21" i="20"/>
  <c r="P20" i="20"/>
  <c r="I78" i="29"/>
  <c r="G78" i="29"/>
  <c r="F21" i="14"/>
  <c r="F20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E21" i="14"/>
  <c r="E20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D21" i="14"/>
  <c r="D20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Q26" i="20" l="1"/>
  <c r="I78" i="24"/>
  <c r="G78" i="24"/>
  <c r="B10" i="8"/>
  <c r="C10" i="8"/>
  <c r="D10" i="8"/>
  <c r="E10" i="8"/>
  <c r="F10" i="8"/>
  <c r="G10" i="8"/>
  <c r="H10" i="8"/>
  <c r="I10" i="8"/>
  <c r="J10" i="8"/>
  <c r="K10" i="8"/>
  <c r="L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L72" i="31" l="1"/>
  <c r="C83" i="31" s="1"/>
  <c r="L71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O70" i="31"/>
  <c r="N70" i="31"/>
  <c r="L70" i="31"/>
  <c r="B83" i="31" s="1"/>
  <c r="I83" i="31" s="1"/>
  <c r="G83" i="31" s="1"/>
  <c r="K70" i="31"/>
  <c r="J70" i="31"/>
  <c r="I70" i="31"/>
  <c r="H70" i="31"/>
  <c r="G70" i="31"/>
  <c r="F70" i="31"/>
  <c r="E70" i="31"/>
  <c r="D70" i="31"/>
  <c r="C70" i="31"/>
  <c r="B70" i="31"/>
  <c r="L60" i="31"/>
  <c r="C82" i="31" s="1"/>
  <c r="L59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O58" i="31"/>
  <c r="N58" i="31"/>
  <c r="L58" i="31"/>
  <c r="B82" i="31" s="1"/>
  <c r="I82" i="31" s="1"/>
  <c r="G82" i="31" s="1"/>
  <c r="K58" i="31"/>
  <c r="J58" i="31"/>
  <c r="I58" i="31"/>
  <c r="H58" i="31"/>
  <c r="G58" i="31"/>
  <c r="F58" i="31"/>
  <c r="E58" i="31"/>
  <c r="D58" i="31"/>
  <c r="C58" i="31"/>
  <c r="B58" i="31"/>
  <c r="L48" i="31"/>
  <c r="C81" i="31" s="1"/>
  <c r="L47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O46" i="31"/>
  <c r="N46" i="31"/>
  <c r="L46" i="31"/>
  <c r="B81" i="31" s="1"/>
  <c r="I81" i="31" s="1"/>
  <c r="G81" i="31" s="1"/>
  <c r="K46" i="31"/>
  <c r="J46" i="31"/>
  <c r="I46" i="31"/>
  <c r="H46" i="31"/>
  <c r="G46" i="31"/>
  <c r="F46" i="31"/>
  <c r="E46" i="31"/>
  <c r="D46" i="31"/>
  <c r="C46" i="31"/>
  <c r="B46" i="31"/>
  <c r="L36" i="31"/>
  <c r="C80" i="31" s="1"/>
  <c r="L35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O34" i="31"/>
  <c r="N34" i="31"/>
  <c r="L34" i="31"/>
  <c r="B80" i="31" s="1"/>
  <c r="I80" i="31" s="1"/>
  <c r="G80" i="31" s="1"/>
  <c r="K34" i="31"/>
  <c r="J34" i="31"/>
  <c r="I34" i="31"/>
  <c r="H34" i="31"/>
  <c r="G34" i="31"/>
  <c r="F34" i="31"/>
  <c r="E34" i="31"/>
  <c r="D34" i="31"/>
  <c r="C34" i="31"/>
  <c r="B34" i="31"/>
  <c r="L24" i="31"/>
  <c r="C79" i="31" s="1"/>
  <c r="L23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O22" i="31"/>
  <c r="N22" i="31"/>
  <c r="L22" i="31"/>
  <c r="B79" i="31" s="1"/>
  <c r="I79" i="31" s="1"/>
  <c r="G79" i="31" s="1"/>
  <c r="K22" i="31"/>
  <c r="J22" i="31"/>
  <c r="I22" i="31"/>
  <c r="H22" i="31"/>
  <c r="G22" i="31"/>
  <c r="F22" i="31"/>
  <c r="E22" i="31"/>
  <c r="D22" i="31"/>
  <c r="C22" i="31"/>
  <c r="B22" i="31"/>
  <c r="L12" i="31"/>
  <c r="C78" i="31" s="1"/>
  <c r="L11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O10" i="31"/>
  <c r="N10" i="31"/>
  <c r="L10" i="31"/>
  <c r="B78" i="31" s="1"/>
  <c r="I78" i="31" s="1"/>
  <c r="G78" i="31" s="1"/>
  <c r="K10" i="31"/>
  <c r="J10" i="31"/>
  <c r="I10" i="31"/>
  <c r="H10" i="31"/>
  <c r="G10" i="31"/>
  <c r="F10" i="31"/>
  <c r="E10" i="31"/>
  <c r="D10" i="31"/>
  <c r="C10" i="31"/>
  <c r="B10" i="31"/>
  <c r="C81" i="32"/>
  <c r="L72" i="32"/>
  <c r="C83" i="32" s="1"/>
  <c r="L71" i="32"/>
  <c r="AC70" i="32"/>
  <c r="AB70" i="32"/>
  <c r="AA70" i="32"/>
  <c r="Z70" i="32"/>
  <c r="Y70" i="32"/>
  <c r="X70" i="32"/>
  <c r="W70" i="32"/>
  <c r="V70" i="32"/>
  <c r="U70" i="32"/>
  <c r="T70" i="32"/>
  <c r="S70" i="32"/>
  <c r="R70" i="32"/>
  <c r="Q70" i="32"/>
  <c r="P70" i="32"/>
  <c r="O70" i="32"/>
  <c r="N70" i="32"/>
  <c r="L70" i="32"/>
  <c r="B83" i="32" s="1"/>
  <c r="I83" i="32" s="1"/>
  <c r="G83" i="32" s="1"/>
  <c r="K70" i="32"/>
  <c r="J70" i="32"/>
  <c r="I70" i="32"/>
  <c r="H70" i="32"/>
  <c r="G70" i="32"/>
  <c r="F70" i="32"/>
  <c r="E70" i="32"/>
  <c r="D70" i="32"/>
  <c r="C70" i="32"/>
  <c r="B70" i="32"/>
  <c r="L60" i="32"/>
  <c r="C82" i="32" s="1"/>
  <c r="L59" i="32"/>
  <c r="AC58" i="32"/>
  <c r="AB58" i="32"/>
  <c r="AA58" i="32"/>
  <c r="Z58" i="32"/>
  <c r="Y58" i="32"/>
  <c r="X58" i="32"/>
  <c r="W58" i="32"/>
  <c r="V58" i="32"/>
  <c r="U58" i="32"/>
  <c r="T58" i="32"/>
  <c r="S58" i="32"/>
  <c r="R58" i="32"/>
  <c r="Q58" i="32"/>
  <c r="P58" i="32"/>
  <c r="O58" i="32"/>
  <c r="N58" i="32"/>
  <c r="L58" i="32"/>
  <c r="B82" i="32" s="1"/>
  <c r="I82" i="32" s="1"/>
  <c r="G82" i="32" s="1"/>
  <c r="K58" i="32"/>
  <c r="J58" i="32"/>
  <c r="I58" i="32"/>
  <c r="H58" i="32"/>
  <c r="G58" i="32"/>
  <c r="F58" i="32"/>
  <c r="E58" i="32"/>
  <c r="D58" i="32"/>
  <c r="C58" i="32"/>
  <c r="B58" i="32"/>
  <c r="L48" i="32"/>
  <c r="L47" i="32"/>
  <c r="AC46" i="32"/>
  <c r="AB46" i="32"/>
  <c r="AA46" i="32"/>
  <c r="Z46" i="32"/>
  <c r="Y46" i="32"/>
  <c r="X46" i="32"/>
  <c r="W46" i="32"/>
  <c r="V46" i="32"/>
  <c r="U46" i="32"/>
  <c r="T46" i="32"/>
  <c r="S46" i="32"/>
  <c r="R46" i="32"/>
  <c r="Q46" i="32"/>
  <c r="P46" i="32"/>
  <c r="O46" i="32"/>
  <c r="N46" i="32"/>
  <c r="L46" i="32"/>
  <c r="B81" i="32" s="1"/>
  <c r="I81" i="32" s="1"/>
  <c r="G81" i="32" s="1"/>
  <c r="K46" i="32"/>
  <c r="J46" i="32"/>
  <c r="I46" i="32"/>
  <c r="H46" i="32"/>
  <c r="G46" i="32"/>
  <c r="F46" i="32"/>
  <c r="E46" i="32"/>
  <c r="D46" i="32"/>
  <c r="C46" i="32"/>
  <c r="B46" i="32"/>
  <c r="L36" i="32"/>
  <c r="C80" i="32" s="1"/>
  <c r="L35" i="32"/>
  <c r="AC34" i="32"/>
  <c r="AB34" i="32"/>
  <c r="AA34" i="32"/>
  <c r="Z34" i="32"/>
  <c r="Y34" i="32"/>
  <c r="X34" i="32"/>
  <c r="W34" i="32"/>
  <c r="V34" i="32"/>
  <c r="U34" i="32"/>
  <c r="T34" i="32"/>
  <c r="S34" i="32"/>
  <c r="R34" i="32"/>
  <c r="Q34" i="32"/>
  <c r="P34" i="32"/>
  <c r="O34" i="32"/>
  <c r="N34" i="32"/>
  <c r="L34" i="32"/>
  <c r="B80" i="32" s="1"/>
  <c r="I80" i="32" s="1"/>
  <c r="G80" i="32" s="1"/>
  <c r="K34" i="32"/>
  <c r="J34" i="32"/>
  <c r="I34" i="32"/>
  <c r="H34" i="32"/>
  <c r="G34" i="32"/>
  <c r="F34" i="32"/>
  <c r="E34" i="32"/>
  <c r="D34" i="32"/>
  <c r="C34" i="32"/>
  <c r="B34" i="32"/>
  <c r="L24" i="32"/>
  <c r="C79" i="32" s="1"/>
  <c r="L23" i="32"/>
  <c r="AC22" i="32"/>
  <c r="AB22" i="32"/>
  <c r="AA22" i="32"/>
  <c r="Z22" i="32"/>
  <c r="Y22" i="32"/>
  <c r="X22" i="32"/>
  <c r="W22" i="32"/>
  <c r="V22" i="32"/>
  <c r="U22" i="32"/>
  <c r="T22" i="32"/>
  <c r="S22" i="32"/>
  <c r="R22" i="32"/>
  <c r="Q22" i="32"/>
  <c r="P22" i="32"/>
  <c r="O22" i="32"/>
  <c r="N22" i="32"/>
  <c r="L22" i="32"/>
  <c r="B79" i="32" s="1"/>
  <c r="I79" i="32" s="1"/>
  <c r="G79" i="32" s="1"/>
  <c r="K22" i="32"/>
  <c r="J22" i="32"/>
  <c r="I22" i="32"/>
  <c r="H22" i="32"/>
  <c r="G22" i="32"/>
  <c r="F22" i="32"/>
  <c r="E22" i="32"/>
  <c r="D22" i="32"/>
  <c r="C22" i="32"/>
  <c r="B22" i="32"/>
  <c r="L12" i="32"/>
  <c r="C78" i="32" s="1"/>
  <c r="L11" i="32"/>
  <c r="AC10" i="32"/>
  <c r="AB10" i="32"/>
  <c r="AA10" i="32"/>
  <c r="Z10" i="32"/>
  <c r="Y10" i="32"/>
  <c r="X10" i="32"/>
  <c r="W10" i="32"/>
  <c r="V10" i="32"/>
  <c r="U10" i="32"/>
  <c r="T10" i="32"/>
  <c r="S10" i="32"/>
  <c r="R10" i="32"/>
  <c r="Q10" i="32"/>
  <c r="P10" i="32"/>
  <c r="O10" i="32"/>
  <c r="N10" i="32"/>
  <c r="L10" i="32"/>
  <c r="B78" i="32" s="1"/>
  <c r="I78" i="32" s="1"/>
  <c r="K10" i="32"/>
  <c r="J10" i="32"/>
  <c r="I10" i="32"/>
  <c r="H10" i="32"/>
  <c r="G10" i="32"/>
  <c r="F10" i="32"/>
  <c r="E10" i="32"/>
  <c r="D10" i="32"/>
  <c r="C10" i="32"/>
  <c r="B10" i="32"/>
  <c r="L72" i="29"/>
  <c r="C83" i="29" s="1"/>
  <c r="L71" i="29"/>
  <c r="AC70" i="29"/>
  <c r="AB70" i="29"/>
  <c r="AA70" i="29"/>
  <c r="Z70" i="29"/>
  <c r="Y70" i="29"/>
  <c r="X70" i="29"/>
  <c r="W70" i="29"/>
  <c r="V70" i="29"/>
  <c r="U70" i="29"/>
  <c r="T70" i="29"/>
  <c r="S70" i="29"/>
  <c r="R70" i="29"/>
  <c r="Q70" i="29"/>
  <c r="P70" i="29"/>
  <c r="O70" i="29"/>
  <c r="N70" i="29"/>
  <c r="L70" i="29"/>
  <c r="B83" i="29" s="1"/>
  <c r="I83" i="29" s="1"/>
  <c r="G83" i="29" s="1"/>
  <c r="K70" i="29"/>
  <c r="J70" i="29"/>
  <c r="I70" i="29"/>
  <c r="H70" i="29"/>
  <c r="G70" i="29"/>
  <c r="F70" i="29"/>
  <c r="E70" i="29"/>
  <c r="D70" i="29"/>
  <c r="C70" i="29"/>
  <c r="B70" i="29"/>
  <c r="L60" i="29"/>
  <c r="C82" i="29" s="1"/>
  <c r="L59" i="29"/>
  <c r="AC58" i="29"/>
  <c r="AB58" i="29"/>
  <c r="AA58" i="29"/>
  <c r="Z58" i="29"/>
  <c r="Y58" i="29"/>
  <c r="X58" i="29"/>
  <c r="W58" i="29"/>
  <c r="V58" i="29"/>
  <c r="U58" i="29"/>
  <c r="T58" i="29"/>
  <c r="S58" i="29"/>
  <c r="R58" i="29"/>
  <c r="Q58" i="29"/>
  <c r="P58" i="29"/>
  <c r="O58" i="29"/>
  <c r="N58" i="29"/>
  <c r="L58" i="29"/>
  <c r="B82" i="29" s="1"/>
  <c r="I82" i="29" s="1"/>
  <c r="G82" i="29" s="1"/>
  <c r="K58" i="29"/>
  <c r="J58" i="29"/>
  <c r="I58" i="29"/>
  <c r="H58" i="29"/>
  <c r="G58" i="29"/>
  <c r="F58" i="29"/>
  <c r="E58" i="29"/>
  <c r="D58" i="29"/>
  <c r="C58" i="29"/>
  <c r="B58" i="29"/>
  <c r="L48" i="29"/>
  <c r="C81" i="29" s="1"/>
  <c r="L47" i="29"/>
  <c r="AC46" i="29"/>
  <c r="AB46" i="29"/>
  <c r="AA46" i="29"/>
  <c r="Z46" i="29"/>
  <c r="Y46" i="29"/>
  <c r="X46" i="29"/>
  <c r="W46" i="29"/>
  <c r="V46" i="29"/>
  <c r="U46" i="29"/>
  <c r="T46" i="29"/>
  <c r="S46" i="29"/>
  <c r="R46" i="29"/>
  <c r="Q46" i="29"/>
  <c r="P46" i="29"/>
  <c r="O46" i="29"/>
  <c r="N46" i="29"/>
  <c r="L46" i="29"/>
  <c r="B81" i="29" s="1"/>
  <c r="I81" i="29" s="1"/>
  <c r="G81" i="29" s="1"/>
  <c r="K46" i="29"/>
  <c r="J46" i="29"/>
  <c r="I46" i="29"/>
  <c r="H46" i="29"/>
  <c r="G46" i="29"/>
  <c r="F46" i="29"/>
  <c r="E46" i="29"/>
  <c r="D46" i="29"/>
  <c r="C46" i="29"/>
  <c r="B46" i="29"/>
  <c r="L36" i="29"/>
  <c r="C80" i="29" s="1"/>
  <c r="L35" i="29"/>
  <c r="AC34" i="29"/>
  <c r="AB34" i="29"/>
  <c r="AA34" i="29"/>
  <c r="Z34" i="29"/>
  <c r="Y34" i="29"/>
  <c r="X34" i="29"/>
  <c r="W34" i="29"/>
  <c r="V34" i="29"/>
  <c r="U34" i="29"/>
  <c r="T34" i="29"/>
  <c r="S34" i="29"/>
  <c r="R34" i="29"/>
  <c r="Q34" i="29"/>
  <c r="P34" i="29"/>
  <c r="O34" i="29"/>
  <c r="N34" i="29"/>
  <c r="L34" i="29"/>
  <c r="B80" i="29" s="1"/>
  <c r="I80" i="29" s="1"/>
  <c r="G80" i="29" s="1"/>
  <c r="K34" i="29"/>
  <c r="J34" i="29"/>
  <c r="I34" i="29"/>
  <c r="H34" i="29"/>
  <c r="G34" i="29"/>
  <c r="F34" i="29"/>
  <c r="E34" i="29"/>
  <c r="D34" i="29"/>
  <c r="C34" i="29"/>
  <c r="B34" i="29"/>
  <c r="L24" i="29"/>
  <c r="C79" i="29" s="1"/>
  <c r="L23" i="29"/>
  <c r="AC22" i="29"/>
  <c r="AB22" i="29"/>
  <c r="AA22" i="29"/>
  <c r="Z22" i="29"/>
  <c r="Y22" i="29"/>
  <c r="X22" i="29"/>
  <c r="W22" i="29"/>
  <c r="V22" i="29"/>
  <c r="U22" i="29"/>
  <c r="T22" i="29"/>
  <c r="S22" i="29"/>
  <c r="R22" i="29"/>
  <c r="Q22" i="29"/>
  <c r="P22" i="29"/>
  <c r="O22" i="29"/>
  <c r="N22" i="29"/>
  <c r="L22" i="29"/>
  <c r="B79" i="29" s="1"/>
  <c r="I79" i="29" s="1"/>
  <c r="G79" i="29" s="1"/>
  <c r="K22" i="29"/>
  <c r="J22" i="29"/>
  <c r="I22" i="29"/>
  <c r="H22" i="29"/>
  <c r="G22" i="29"/>
  <c r="F22" i="29"/>
  <c r="E22" i="29"/>
  <c r="D22" i="29"/>
  <c r="C22" i="29"/>
  <c r="B22" i="29"/>
  <c r="L12" i="29"/>
  <c r="C78" i="29" s="1"/>
  <c r="L11" i="29"/>
  <c r="AC10" i="29"/>
  <c r="AB10" i="29"/>
  <c r="AA10" i="29"/>
  <c r="Z10" i="29"/>
  <c r="Y10" i="29"/>
  <c r="X10" i="29"/>
  <c r="W10" i="29"/>
  <c r="V10" i="29"/>
  <c r="U10" i="29"/>
  <c r="T10" i="29"/>
  <c r="S10" i="29"/>
  <c r="R10" i="29"/>
  <c r="Q10" i="29"/>
  <c r="P10" i="29"/>
  <c r="O10" i="29"/>
  <c r="N10" i="29"/>
  <c r="L10" i="29"/>
  <c r="B78" i="29" s="1"/>
  <c r="K10" i="29"/>
  <c r="J10" i="29"/>
  <c r="I10" i="29"/>
  <c r="H10" i="29"/>
  <c r="G10" i="29"/>
  <c r="F10" i="29"/>
  <c r="E10" i="29"/>
  <c r="D10" i="29"/>
  <c r="C10" i="29"/>
  <c r="B10" i="29"/>
  <c r="B78" i="30"/>
  <c r="I78" i="30" s="1"/>
  <c r="G78" i="30" s="1"/>
  <c r="L72" i="30"/>
  <c r="C83" i="30" s="1"/>
  <c r="L71" i="30"/>
  <c r="AC70" i="30"/>
  <c r="AB70" i="30"/>
  <c r="AA70" i="30"/>
  <c r="Z70" i="30"/>
  <c r="Y70" i="30"/>
  <c r="X70" i="30"/>
  <c r="W70" i="30"/>
  <c r="V70" i="30"/>
  <c r="U70" i="30"/>
  <c r="T70" i="30"/>
  <c r="S70" i="30"/>
  <c r="R70" i="30"/>
  <c r="Q70" i="30"/>
  <c r="P70" i="30"/>
  <c r="O70" i="30"/>
  <c r="N70" i="30"/>
  <c r="L70" i="30"/>
  <c r="B83" i="30" s="1"/>
  <c r="I83" i="30" s="1"/>
  <c r="G83" i="30" s="1"/>
  <c r="K70" i="30"/>
  <c r="J70" i="30"/>
  <c r="I70" i="30"/>
  <c r="H70" i="30"/>
  <c r="G70" i="30"/>
  <c r="F70" i="30"/>
  <c r="E70" i="30"/>
  <c r="D70" i="30"/>
  <c r="C70" i="30"/>
  <c r="B70" i="30"/>
  <c r="L60" i="30"/>
  <c r="C82" i="30" s="1"/>
  <c r="L59" i="30"/>
  <c r="AC58" i="30"/>
  <c r="AB58" i="30"/>
  <c r="AA58" i="30"/>
  <c r="Z58" i="30"/>
  <c r="Y58" i="30"/>
  <c r="X58" i="30"/>
  <c r="W58" i="30"/>
  <c r="V58" i="30"/>
  <c r="U58" i="30"/>
  <c r="T58" i="30"/>
  <c r="S58" i="30"/>
  <c r="R58" i="30"/>
  <c r="Q58" i="30"/>
  <c r="P58" i="30"/>
  <c r="O58" i="30"/>
  <c r="N58" i="30"/>
  <c r="L58" i="30"/>
  <c r="B82" i="30" s="1"/>
  <c r="I82" i="30" s="1"/>
  <c r="G82" i="30" s="1"/>
  <c r="K58" i="30"/>
  <c r="J58" i="30"/>
  <c r="I58" i="30"/>
  <c r="H58" i="30"/>
  <c r="G58" i="30"/>
  <c r="F58" i="30"/>
  <c r="E58" i="30"/>
  <c r="D58" i="30"/>
  <c r="C58" i="30"/>
  <c r="B58" i="30"/>
  <c r="L48" i="30"/>
  <c r="C81" i="30" s="1"/>
  <c r="L47" i="30"/>
  <c r="AC46" i="30"/>
  <c r="AB46" i="30"/>
  <c r="AA46" i="30"/>
  <c r="Z46" i="30"/>
  <c r="Y46" i="30"/>
  <c r="X46" i="30"/>
  <c r="W46" i="30"/>
  <c r="V46" i="30"/>
  <c r="U46" i="30"/>
  <c r="T46" i="30"/>
  <c r="S46" i="30"/>
  <c r="R46" i="30"/>
  <c r="Q46" i="30"/>
  <c r="P46" i="30"/>
  <c r="O46" i="30"/>
  <c r="N46" i="30"/>
  <c r="L46" i="30"/>
  <c r="B81" i="30" s="1"/>
  <c r="I81" i="30" s="1"/>
  <c r="G81" i="30" s="1"/>
  <c r="K46" i="30"/>
  <c r="J46" i="30"/>
  <c r="I46" i="30"/>
  <c r="H46" i="30"/>
  <c r="G46" i="30"/>
  <c r="F46" i="30"/>
  <c r="E46" i="30"/>
  <c r="D46" i="30"/>
  <c r="C46" i="30"/>
  <c r="B46" i="30"/>
  <c r="L36" i="30"/>
  <c r="C80" i="30" s="1"/>
  <c r="L35" i="30"/>
  <c r="AC34" i="30"/>
  <c r="AB34" i="30"/>
  <c r="AA34" i="30"/>
  <c r="Z34" i="30"/>
  <c r="Y34" i="30"/>
  <c r="X34" i="30"/>
  <c r="W34" i="30"/>
  <c r="V34" i="30"/>
  <c r="U34" i="30"/>
  <c r="T34" i="30"/>
  <c r="S34" i="30"/>
  <c r="R34" i="30"/>
  <c r="Q34" i="30"/>
  <c r="P34" i="30"/>
  <c r="O34" i="30"/>
  <c r="N34" i="30"/>
  <c r="L34" i="30"/>
  <c r="B80" i="30" s="1"/>
  <c r="I80" i="30" s="1"/>
  <c r="G80" i="30" s="1"/>
  <c r="K34" i="30"/>
  <c r="J34" i="30"/>
  <c r="I34" i="30"/>
  <c r="H34" i="30"/>
  <c r="G34" i="30"/>
  <c r="F34" i="30"/>
  <c r="E34" i="30"/>
  <c r="D34" i="30"/>
  <c r="C34" i="30"/>
  <c r="B34" i="30"/>
  <c r="L24" i="30"/>
  <c r="C79" i="30" s="1"/>
  <c r="L23" i="30"/>
  <c r="AC22" i="30"/>
  <c r="AB22" i="30"/>
  <c r="AA22" i="30"/>
  <c r="Z22" i="30"/>
  <c r="Y22" i="30"/>
  <c r="X22" i="30"/>
  <c r="W22" i="30"/>
  <c r="V22" i="30"/>
  <c r="U22" i="30"/>
  <c r="T22" i="30"/>
  <c r="S22" i="30"/>
  <c r="R22" i="30"/>
  <c r="Q22" i="30"/>
  <c r="P22" i="30"/>
  <c r="O22" i="30"/>
  <c r="N22" i="30"/>
  <c r="L22" i="30"/>
  <c r="B79" i="30" s="1"/>
  <c r="I79" i="30" s="1"/>
  <c r="G79" i="30" s="1"/>
  <c r="K22" i="30"/>
  <c r="J22" i="30"/>
  <c r="I22" i="30"/>
  <c r="H22" i="30"/>
  <c r="G22" i="30"/>
  <c r="F22" i="30"/>
  <c r="E22" i="30"/>
  <c r="D22" i="30"/>
  <c r="C22" i="30"/>
  <c r="B22" i="30"/>
  <c r="L12" i="30"/>
  <c r="C78" i="30" s="1"/>
  <c r="L11" i="30"/>
  <c r="AC10" i="30"/>
  <c r="AB10" i="30"/>
  <c r="AA10" i="30"/>
  <c r="Z10" i="30"/>
  <c r="Y10" i="30"/>
  <c r="X10" i="30"/>
  <c r="W10" i="30"/>
  <c r="V10" i="30"/>
  <c r="U10" i="30"/>
  <c r="T10" i="30"/>
  <c r="S10" i="30"/>
  <c r="R10" i="30"/>
  <c r="Q10" i="30"/>
  <c r="P10" i="30"/>
  <c r="O10" i="30"/>
  <c r="N10" i="30"/>
  <c r="L10" i="30"/>
  <c r="K10" i="30"/>
  <c r="J10" i="30"/>
  <c r="I10" i="30"/>
  <c r="H10" i="30"/>
  <c r="G10" i="30"/>
  <c r="F10" i="30"/>
  <c r="E10" i="30"/>
  <c r="D10" i="30"/>
  <c r="C10" i="30"/>
  <c r="B10" i="30"/>
  <c r="L72" i="27"/>
  <c r="C83" i="27" s="1"/>
  <c r="L71" i="27"/>
  <c r="AC70" i="27"/>
  <c r="AB70" i="27"/>
  <c r="AA70" i="27"/>
  <c r="Z70" i="27"/>
  <c r="Y70" i="27"/>
  <c r="X70" i="27"/>
  <c r="W70" i="27"/>
  <c r="V70" i="27"/>
  <c r="U70" i="27"/>
  <c r="T70" i="27"/>
  <c r="S70" i="27"/>
  <c r="R70" i="27"/>
  <c r="Q70" i="27"/>
  <c r="P70" i="27"/>
  <c r="O70" i="27"/>
  <c r="N70" i="27"/>
  <c r="L70" i="27"/>
  <c r="B83" i="27" s="1"/>
  <c r="I83" i="27" s="1"/>
  <c r="G83" i="27" s="1"/>
  <c r="K70" i="27"/>
  <c r="J70" i="27"/>
  <c r="I70" i="27"/>
  <c r="H70" i="27"/>
  <c r="G70" i="27"/>
  <c r="F70" i="27"/>
  <c r="E70" i="27"/>
  <c r="D70" i="27"/>
  <c r="C70" i="27"/>
  <c r="B70" i="27"/>
  <c r="L60" i="27"/>
  <c r="C82" i="27" s="1"/>
  <c r="L59" i="27"/>
  <c r="AC58" i="27"/>
  <c r="AB58" i="27"/>
  <c r="AA58" i="27"/>
  <c r="Z58" i="27"/>
  <c r="Y58" i="27"/>
  <c r="X58" i="27"/>
  <c r="W58" i="27"/>
  <c r="V58" i="27"/>
  <c r="U58" i="27"/>
  <c r="T58" i="27"/>
  <c r="S58" i="27"/>
  <c r="R58" i="27"/>
  <c r="Q58" i="27"/>
  <c r="P58" i="27"/>
  <c r="O58" i="27"/>
  <c r="N58" i="27"/>
  <c r="L58" i="27"/>
  <c r="B82" i="27" s="1"/>
  <c r="I82" i="27" s="1"/>
  <c r="G82" i="27" s="1"/>
  <c r="K58" i="27"/>
  <c r="J58" i="27"/>
  <c r="I58" i="27"/>
  <c r="H58" i="27"/>
  <c r="G58" i="27"/>
  <c r="F58" i="27"/>
  <c r="E58" i="27"/>
  <c r="D58" i="27"/>
  <c r="C58" i="27"/>
  <c r="B58" i="27"/>
  <c r="L48" i="27"/>
  <c r="C81" i="27" s="1"/>
  <c r="L47" i="27"/>
  <c r="AC46" i="27"/>
  <c r="AB46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L46" i="27"/>
  <c r="B81" i="27" s="1"/>
  <c r="I81" i="27" s="1"/>
  <c r="G81" i="27" s="1"/>
  <c r="K46" i="27"/>
  <c r="J46" i="27"/>
  <c r="I46" i="27"/>
  <c r="H46" i="27"/>
  <c r="G46" i="27"/>
  <c r="F46" i="27"/>
  <c r="E46" i="27"/>
  <c r="D46" i="27"/>
  <c r="C46" i="27"/>
  <c r="B46" i="27"/>
  <c r="L36" i="27"/>
  <c r="C80" i="27" s="1"/>
  <c r="L35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L34" i="27"/>
  <c r="B80" i="27" s="1"/>
  <c r="I80" i="27" s="1"/>
  <c r="G80" i="27" s="1"/>
  <c r="K34" i="27"/>
  <c r="J34" i="27"/>
  <c r="I34" i="27"/>
  <c r="H34" i="27"/>
  <c r="G34" i="27"/>
  <c r="F34" i="27"/>
  <c r="E34" i="27"/>
  <c r="D34" i="27"/>
  <c r="C34" i="27"/>
  <c r="B34" i="27"/>
  <c r="L24" i="27"/>
  <c r="C79" i="27" s="1"/>
  <c r="L23" i="27"/>
  <c r="AC22" i="27"/>
  <c r="AB22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L22" i="27"/>
  <c r="B79" i="27" s="1"/>
  <c r="I79" i="27" s="1"/>
  <c r="G79" i="27" s="1"/>
  <c r="K22" i="27"/>
  <c r="J22" i="27"/>
  <c r="I22" i="27"/>
  <c r="H22" i="27"/>
  <c r="G22" i="27"/>
  <c r="F22" i="27"/>
  <c r="E22" i="27"/>
  <c r="D22" i="27"/>
  <c r="C22" i="27"/>
  <c r="B22" i="27"/>
  <c r="L12" i="27"/>
  <c r="C78" i="27" s="1"/>
  <c r="L11" i="27"/>
  <c r="AC10" i="27"/>
  <c r="AB10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L10" i="27"/>
  <c r="B78" i="27" s="1"/>
  <c r="I78" i="27" s="1"/>
  <c r="K10" i="27"/>
  <c r="J10" i="27"/>
  <c r="I10" i="27"/>
  <c r="H10" i="27"/>
  <c r="G10" i="27"/>
  <c r="F10" i="27"/>
  <c r="E10" i="27"/>
  <c r="D10" i="27"/>
  <c r="C10" i="27"/>
  <c r="B10" i="27"/>
  <c r="L72" i="28"/>
  <c r="C83" i="28" s="1"/>
  <c r="L71" i="28"/>
  <c r="AC70" i="28"/>
  <c r="AB70" i="28"/>
  <c r="AA70" i="28"/>
  <c r="Z70" i="28"/>
  <c r="Y70" i="28"/>
  <c r="X70" i="28"/>
  <c r="W70" i="28"/>
  <c r="V70" i="28"/>
  <c r="U70" i="28"/>
  <c r="T70" i="28"/>
  <c r="S70" i="28"/>
  <c r="R70" i="28"/>
  <c r="Q70" i="28"/>
  <c r="P70" i="28"/>
  <c r="O70" i="28"/>
  <c r="N70" i="28"/>
  <c r="L70" i="28"/>
  <c r="B83" i="28" s="1"/>
  <c r="I83" i="28" s="1"/>
  <c r="G83" i="28" s="1"/>
  <c r="K70" i="28"/>
  <c r="J70" i="28"/>
  <c r="I70" i="28"/>
  <c r="H70" i="28"/>
  <c r="G70" i="28"/>
  <c r="F70" i="28"/>
  <c r="E70" i="28"/>
  <c r="D70" i="28"/>
  <c r="C70" i="28"/>
  <c r="B70" i="28"/>
  <c r="L60" i="28"/>
  <c r="C82" i="28" s="1"/>
  <c r="L59" i="28"/>
  <c r="AC58" i="28"/>
  <c r="AB58" i="28"/>
  <c r="AA58" i="28"/>
  <c r="Z58" i="28"/>
  <c r="Y58" i="28"/>
  <c r="X58" i="28"/>
  <c r="W58" i="28"/>
  <c r="V58" i="28"/>
  <c r="U58" i="28"/>
  <c r="T58" i="28"/>
  <c r="S58" i="28"/>
  <c r="R58" i="28"/>
  <c r="Q58" i="28"/>
  <c r="P58" i="28"/>
  <c r="O58" i="28"/>
  <c r="N58" i="28"/>
  <c r="L58" i="28"/>
  <c r="B82" i="28" s="1"/>
  <c r="I82" i="28" s="1"/>
  <c r="G82" i="28" s="1"/>
  <c r="K58" i="28"/>
  <c r="J58" i="28"/>
  <c r="I58" i="28"/>
  <c r="H58" i="28"/>
  <c r="G58" i="28"/>
  <c r="F58" i="28"/>
  <c r="E58" i="28"/>
  <c r="D58" i="28"/>
  <c r="C58" i="28"/>
  <c r="B58" i="28"/>
  <c r="L48" i="28"/>
  <c r="C81" i="28" s="1"/>
  <c r="L47" i="28"/>
  <c r="AC46" i="28"/>
  <c r="AB46" i="28"/>
  <c r="AA46" i="28"/>
  <c r="Z46" i="28"/>
  <c r="Y46" i="28"/>
  <c r="X46" i="28"/>
  <c r="W46" i="28"/>
  <c r="V46" i="28"/>
  <c r="U46" i="28"/>
  <c r="T46" i="28"/>
  <c r="S46" i="28"/>
  <c r="R46" i="28"/>
  <c r="Q46" i="28"/>
  <c r="P46" i="28"/>
  <c r="O46" i="28"/>
  <c r="N46" i="28"/>
  <c r="L46" i="28"/>
  <c r="B81" i="28" s="1"/>
  <c r="I81" i="28" s="1"/>
  <c r="G81" i="28" s="1"/>
  <c r="K46" i="28"/>
  <c r="J46" i="28"/>
  <c r="I46" i="28"/>
  <c r="H46" i="28"/>
  <c r="G46" i="28"/>
  <c r="F46" i="28"/>
  <c r="E46" i="28"/>
  <c r="D46" i="28"/>
  <c r="C46" i="28"/>
  <c r="B46" i="28"/>
  <c r="L36" i="28"/>
  <c r="C80" i="28" s="1"/>
  <c r="L35" i="28"/>
  <c r="AC34" i="28"/>
  <c r="AB34" i="28"/>
  <c r="AA34" i="28"/>
  <c r="Z34" i="28"/>
  <c r="Y34" i="28"/>
  <c r="X34" i="28"/>
  <c r="W34" i="28"/>
  <c r="V34" i="28"/>
  <c r="U34" i="28"/>
  <c r="T34" i="28"/>
  <c r="S34" i="28"/>
  <c r="R34" i="28"/>
  <c r="Q34" i="28"/>
  <c r="P34" i="28"/>
  <c r="O34" i="28"/>
  <c r="N34" i="28"/>
  <c r="L34" i="28"/>
  <c r="B80" i="28" s="1"/>
  <c r="I80" i="28" s="1"/>
  <c r="G80" i="28" s="1"/>
  <c r="K34" i="28"/>
  <c r="J34" i="28"/>
  <c r="I34" i="28"/>
  <c r="H34" i="28"/>
  <c r="G34" i="28"/>
  <c r="F34" i="28"/>
  <c r="E34" i="28"/>
  <c r="D34" i="28"/>
  <c r="C34" i="28"/>
  <c r="B34" i="28"/>
  <c r="L24" i="28"/>
  <c r="C79" i="28" s="1"/>
  <c r="L23" i="28"/>
  <c r="AC22" i="28"/>
  <c r="AB22" i="28"/>
  <c r="AA22" i="28"/>
  <c r="Z22" i="28"/>
  <c r="Y22" i="28"/>
  <c r="X22" i="28"/>
  <c r="W22" i="28"/>
  <c r="V22" i="28"/>
  <c r="U22" i="28"/>
  <c r="T22" i="28"/>
  <c r="S22" i="28"/>
  <c r="R22" i="28"/>
  <c r="Q22" i="28"/>
  <c r="P22" i="28"/>
  <c r="O22" i="28"/>
  <c r="N22" i="28"/>
  <c r="L22" i="28"/>
  <c r="B79" i="28" s="1"/>
  <c r="I79" i="28" s="1"/>
  <c r="G79" i="28" s="1"/>
  <c r="K22" i="28"/>
  <c r="J22" i="28"/>
  <c r="I22" i="28"/>
  <c r="H22" i="28"/>
  <c r="G22" i="28"/>
  <c r="F22" i="28"/>
  <c r="E22" i="28"/>
  <c r="D22" i="28"/>
  <c r="C22" i="28"/>
  <c r="B22" i="28"/>
  <c r="L12" i="28"/>
  <c r="C78" i="28" s="1"/>
  <c r="L11" i="28"/>
  <c r="AC10" i="28"/>
  <c r="AB10" i="28"/>
  <c r="AA10" i="28"/>
  <c r="Z10" i="28"/>
  <c r="Y10" i="28"/>
  <c r="X10" i="28"/>
  <c r="W10" i="28"/>
  <c r="V10" i="28"/>
  <c r="U10" i="28"/>
  <c r="T10" i="28"/>
  <c r="S10" i="28"/>
  <c r="R10" i="28"/>
  <c r="Q10" i="28"/>
  <c r="P10" i="28"/>
  <c r="O10" i="28"/>
  <c r="N10" i="28"/>
  <c r="L10" i="28"/>
  <c r="B78" i="28" s="1"/>
  <c r="I78" i="28" s="1"/>
  <c r="G78" i="28" s="1"/>
  <c r="K10" i="28"/>
  <c r="J10" i="28"/>
  <c r="I10" i="28"/>
  <c r="H10" i="28"/>
  <c r="G10" i="28"/>
  <c r="F10" i="28"/>
  <c r="E10" i="28"/>
  <c r="D10" i="28"/>
  <c r="C10" i="28"/>
  <c r="B10" i="28"/>
  <c r="B83" i="25"/>
  <c r="I83" i="25" s="1"/>
  <c r="G83" i="25" s="1"/>
  <c r="C81" i="25"/>
  <c r="L72" i="25"/>
  <c r="C83" i="25" s="1"/>
  <c r="L71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L70" i="25"/>
  <c r="K70" i="25"/>
  <c r="J70" i="25"/>
  <c r="I70" i="25"/>
  <c r="H70" i="25"/>
  <c r="G70" i="25"/>
  <c r="F70" i="25"/>
  <c r="E70" i="25"/>
  <c r="D70" i="25"/>
  <c r="C70" i="25"/>
  <c r="B70" i="25"/>
  <c r="L60" i="25"/>
  <c r="C82" i="25" s="1"/>
  <c r="L59" i="25"/>
  <c r="AC58" i="25"/>
  <c r="AB58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L58" i="25"/>
  <c r="B82" i="25" s="1"/>
  <c r="I82" i="25" s="1"/>
  <c r="G82" i="25" s="1"/>
  <c r="K58" i="25"/>
  <c r="J58" i="25"/>
  <c r="I58" i="25"/>
  <c r="H58" i="25"/>
  <c r="G58" i="25"/>
  <c r="F58" i="25"/>
  <c r="E58" i="25"/>
  <c r="D58" i="25"/>
  <c r="C58" i="25"/>
  <c r="B58" i="25"/>
  <c r="L48" i="25"/>
  <c r="L47" i="25"/>
  <c r="AC46" i="25"/>
  <c r="AB46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L46" i="25"/>
  <c r="B81" i="25" s="1"/>
  <c r="I81" i="25" s="1"/>
  <c r="G81" i="25" s="1"/>
  <c r="K46" i="25"/>
  <c r="J46" i="25"/>
  <c r="I46" i="25"/>
  <c r="H46" i="25"/>
  <c r="G46" i="25"/>
  <c r="F46" i="25"/>
  <c r="E46" i="25"/>
  <c r="D46" i="25"/>
  <c r="C46" i="25"/>
  <c r="B46" i="25"/>
  <c r="L36" i="25"/>
  <c r="C80" i="25" s="1"/>
  <c r="L35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L34" i="25"/>
  <c r="B80" i="25" s="1"/>
  <c r="I80" i="25" s="1"/>
  <c r="G80" i="25" s="1"/>
  <c r="K34" i="25"/>
  <c r="J34" i="25"/>
  <c r="I34" i="25"/>
  <c r="H34" i="25"/>
  <c r="G34" i="25"/>
  <c r="F34" i="25"/>
  <c r="E34" i="25"/>
  <c r="D34" i="25"/>
  <c r="C34" i="25"/>
  <c r="B34" i="25"/>
  <c r="L24" i="25"/>
  <c r="C79" i="25" s="1"/>
  <c r="L23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L22" i="25"/>
  <c r="B79" i="25" s="1"/>
  <c r="I79" i="25" s="1"/>
  <c r="G79" i="25" s="1"/>
  <c r="K22" i="25"/>
  <c r="J22" i="25"/>
  <c r="I22" i="25"/>
  <c r="H22" i="25"/>
  <c r="G22" i="25"/>
  <c r="F22" i="25"/>
  <c r="E22" i="25"/>
  <c r="D22" i="25"/>
  <c r="C22" i="25"/>
  <c r="B22" i="25"/>
  <c r="L12" i="25"/>
  <c r="C78" i="25" s="1"/>
  <c r="L11" i="25"/>
  <c r="AC10" i="25"/>
  <c r="AB10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L10" i="25"/>
  <c r="B78" i="25" s="1"/>
  <c r="I78" i="25" s="1"/>
  <c r="K10" i="25"/>
  <c r="J10" i="25"/>
  <c r="I10" i="25"/>
  <c r="H10" i="25"/>
  <c r="G10" i="25"/>
  <c r="F10" i="25"/>
  <c r="E10" i="25"/>
  <c r="D10" i="25"/>
  <c r="C10" i="25"/>
  <c r="B10" i="25"/>
  <c r="C80" i="26"/>
  <c r="L72" i="26"/>
  <c r="C83" i="26" s="1"/>
  <c r="L71" i="26"/>
  <c r="AC70" i="26"/>
  <c r="AB70" i="26"/>
  <c r="AA70" i="26"/>
  <c r="Z70" i="26"/>
  <c r="Y70" i="26"/>
  <c r="X70" i="26"/>
  <c r="W70" i="26"/>
  <c r="V70" i="26"/>
  <c r="U70" i="26"/>
  <c r="T70" i="26"/>
  <c r="S70" i="26"/>
  <c r="R70" i="26"/>
  <c r="Q70" i="26"/>
  <c r="P70" i="26"/>
  <c r="O70" i="26"/>
  <c r="N70" i="26"/>
  <c r="L70" i="26"/>
  <c r="B83" i="26" s="1"/>
  <c r="I83" i="26" s="1"/>
  <c r="G83" i="26" s="1"/>
  <c r="K70" i="26"/>
  <c r="J70" i="26"/>
  <c r="I70" i="26"/>
  <c r="H70" i="26"/>
  <c r="G70" i="26"/>
  <c r="F70" i="26"/>
  <c r="E70" i="26"/>
  <c r="D70" i="26"/>
  <c r="C70" i="26"/>
  <c r="B70" i="26"/>
  <c r="L60" i="26"/>
  <c r="C82" i="26" s="1"/>
  <c r="L59" i="26"/>
  <c r="AC58" i="26"/>
  <c r="AB58" i="26"/>
  <c r="AA58" i="26"/>
  <c r="Z58" i="26"/>
  <c r="Y58" i="26"/>
  <c r="X58" i="26"/>
  <c r="W58" i="26"/>
  <c r="V58" i="26"/>
  <c r="U58" i="26"/>
  <c r="T58" i="26"/>
  <c r="S58" i="26"/>
  <c r="R58" i="26"/>
  <c r="Q58" i="26"/>
  <c r="P58" i="26"/>
  <c r="O58" i="26"/>
  <c r="N58" i="26"/>
  <c r="L58" i="26"/>
  <c r="B82" i="26" s="1"/>
  <c r="I82" i="26" s="1"/>
  <c r="G82" i="26" s="1"/>
  <c r="K58" i="26"/>
  <c r="J58" i="26"/>
  <c r="I58" i="26"/>
  <c r="H58" i="26"/>
  <c r="G58" i="26"/>
  <c r="F58" i="26"/>
  <c r="E58" i="26"/>
  <c r="D58" i="26"/>
  <c r="C58" i="26"/>
  <c r="B58" i="26"/>
  <c r="L48" i="26"/>
  <c r="C81" i="26" s="1"/>
  <c r="L47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L46" i="26"/>
  <c r="B81" i="26" s="1"/>
  <c r="I81" i="26" s="1"/>
  <c r="G81" i="26" s="1"/>
  <c r="K46" i="26"/>
  <c r="J46" i="26"/>
  <c r="I46" i="26"/>
  <c r="H46" i="26"/>
  <c r="G46" i="26"/>
  <c r="F46" i="26"/>
  <c r="E46" i="26"/>
  <c r="D46" i="26"/>
  <c r="C46" i="26"/>
  <c r="B46" i="26"/>
  <c r="L36" i="26"/>
  <c r="L35" i="26"/>
  <c r="AC34" i="26"/>
  <c r="AB34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L34" i="26"/>
  <c r="B80" i="26" s="1"/>
  <c r="I80" i="26" s="1"/>
  <c r="G80" i="26" s="1"/>
  <c r="K34" i="26"/>
  <c r="J34" i="26"/>
  <c r="I34" i="26"/>
  <c r="H34" i="26"/>
  <c r="G34" i="26"/>
  <c r="F34" i="26"/>
  <c r="E34" i="26"/>
  <c r="D34" i="26"/>
  <c r="C34" i="26"/>
  <c r="B34" i="26"/>
  <c r="L24" i="26"/>
  <c r="C79" i="26" s="1"/>
  <c r="L23" i="26"/>
  <c r="AC22" i="26"/>
  <c r="AB22" i="26"/>
  <c r="AA22" i="26"/>
  <c r="Z22" i="26"/>
  <c r="Y22" i="26"/>
  <c r="X22" i="26"/>
  <c r="W22" i="26"/>
  <c r="V22" i="26"/>
  <c r="U22" i="26"/>
  <c r="T22" i="26"/>
  <c r="S22" i="26"/>
  <c r="R22" i="26"/>
  <c r="Q22" i="26"/>
  <c r="P22" i="26"/>
  <c r="O22" i="26"/>
  <c r="N22" i="26"/>
  <c r="L22" i="26"/>
  <c r="B79" i="26" s="1"/>
  <c r="I79" i="26" s="1"/>
  <c r="G79" i="26" s="1"/>
  <c r="K22" i="26"/>
  <c r="J22" i="26"/>
  <c r="I22" i="26"/>
  <c r="H22" i="26"/>
  <c r="G22" i="26"/>
  <c r="F22" i="26"/>
  <c r="E22" i="26"/>
  <c r="D22" i="26"/>
  <c r="C22" i="26"/>
  <c r="B22" i="26"/>
  <c r="L12" i="26"/>
  <c r="C78" i="26" s="1"/>
  <c r="L11" i="26"/>
  <c r="AC10" i="26"/>
  <c r="AB10" i="26"/>
  <c r="AA10" i="26"/>
  <c r="Z10" i="26"/>
  <c r="Y10" i="26"/>
  <c r="X10" i="26"/>
  <c r="W10" i="26"/>
  <c r="V10" i="26"/>
  <c r="U10" i="26"/>
  <c r="T10" i="26"/>
  <c r="S10" i="26"/>
  <c r="R10" i="26"/>
  <c r="Q10" i="26"/>
  <c r="P10" i="26"/>
  <c r="O10" i="26"/>
  <c r="N10" i="26"/>
  <c r="L10" i="26"/>
  <c r="B78" i="26" s="1"/>
  <c r="I78" i="26" s="1"/>
  <c r="G78" i="26" s="1"/>
  <c r="K10" i="26"/>
  <c r="J10" i="26"/>
  <c r="I10" i="26"/>
  <c r="H10" i="26"/>
  <c r="G10" i="26"/>
  <c r="F10" i="26"/>
  <c r="E10" i="26"/>
  <c r="D10" i="26"/>
  <c r="C10" i="26"/>
  <c r="B10" i="26"/>
  <c r="B83" i="24"/>
  <c r="I83" i="24" s="1"/>
  <c r="G83" i="24" s="1"/>
  <c r="B81" i="24"/>
  <c r="I81" i="24" s="1"/>
  <c r="G81" i="24" s="1"/>
  <c r="L72" i="24"/>
  <c r="C83" i="24" s="1"/>
  <c r="L71" i="24"/>
  <c r="AC70" i="24"/>
  <c r="AB70" i="24"/>
  <c r="AA70" i="24"/>
  <c r="Z70" i="24"/>
  <c r="Y70" i="24"/>
  <c r="X70" i="24"/>
  <c r="W70" i="24"/>
  <c r="V70" i="24"/>
  <c r="U70" i="24"/>
  <c r="T70" i="24"/>
  <c r="S70" i="24"/>
  <c r="R70" i="24"/>
  <c r="Q70" i="24"/>
  <c r="P70" i="24"/>
  <c r="O70" i="24"/>
  <c r="N70" i="24"/>
  <c r="L70" i="24"/>
  <c r="K70" i="24"/>
  <c r="J70" i="24"/>
  <c r="I70" i="24"/>
  <c r="H70" i="24"/>
  <c r="G70" i="24"/>
  <c r="F70" i="24"/>
  <c r="E70" i="24"/>
  <c r="D70" i="24"/>
  <c r="C70" i="24"/>
  <c r="B70" i="24"/>
  <c r="L60" i="24"/>
  <c r="C82" i="24" s="1"/>
  <c r="L59" i="24"/>
  <c r="AC58" i="24"/>
  <c r="AB58" i="24"/>
  <c r="AA58" i="24"/>
  <c r="Z58" i="24"/>
  <c r="Y58" i="24"/>
  <c r="X58" i="24"/>
  <c r="W58" i="24"/>
  <c r="V58" i="24"/>
  <c r="U58" i="24"/>
  <c r="T58" i="24"/>
  <c r="S58" i="24"/>
  <c r="R58" i="24"/>
  <c r="Q58" i="24"/>
  <c r="P58" i="24"/>
  <c r="O58" i="24"/>
  <c r="N58" i="24"/>
  <c r="L58" i="24"/>
  <c r="B82" i="24" s="1"/>
  <c r="I82" i="24" s="1"/>
  <c r="G82" i="24" s="1"/>
  <c r="K58" i="24"/>
  <c r="J58" i="24"/>
  <c r="I58" i="24"/>
  <c r="H58" i="24"/>
  <c r="G58" i="24"/>
  <c r="F58" i="24"/>
  <c r="E58" i="24"/>
  <c r="D58" i="24"/>
  <c r="C58" i="24"/>
  <c r="B58" i="24"/>
  <c r="L48" i="24"/>
  <c r="C81" i="24" s="1"/>
  <c r="L47" i="24"/>
  <c r="AC46" i="24"/>
  <c r="AB46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L46" i="24"/>
  <c r="K46" i="24"/>
  <c r="J46" i="24"/>
  <c r="I46" i="24"/>
  <c r="H46" i="24"/>
  <c r="G46" i="24"/>
  <c r="F46" i="24"/>
  <c r="E46" i="24"/>
  <c r="D46" i="24"/>
  <c r="C46" i="24"/>
  <c r="B46" i="24"/>
  <c r="L36" i="24"/>
  <c r="C80" i="24" s="1"/>
  <c r="L35" i="24"/>
  <c r="AC34" i="24"/>
  <c r="AB34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L34" i="24"/>
  <c r="B80" i="24" s="1"/>
  <c r="I80" i="24" s="1"/>
  <c r="G80" i="24" s="1"/>
  <c r="K34" i="24"/>
  <c r="J34" i="24"/>
  <c r="I34" i="24"/>
  <c r="H34" i="24"/>
  <c r="G34" i="24"/>
  <c r="F34" i="24"/>
  <c r="E34" i="24"/>
  <c r="D34" i="24"/>
  <c r="C34" i="24"/>
  <c r="B34" i="24"/>
  <c r="L24" i="24"/>
  <c r="C79" i="24" s="1"/>
  <c r="L23" i="24"/>
  <c r="AC22" i="24"/>
  <c r="AB22" i="24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L22" i="24"/>
  <c r="B79" i="24" s="1"/>
  <c r="I79" i="24" s="1"/>
  <c r="G79" i="24" s="1"/>
  <c r="K22" i="24"/>
  <c r="J22" i="24"/>
  <c r="I22" i="24"/>
  <c r="H22" i="24"/>
  <c r="G22" i="24"/>
  <c r="F22" i="24"/>
  <c r="E22" i="24"/>
  <c r="D22" i="24"/>
  <c r="C22" i="24"/>
  <c r="B22" i="24"/>
  <c r="L12" i="24"/>
  <c r="C78" i="24" s="1"/>
  <c r="L11" i="24"/>
  <c r="AC10" i="24"/>
  <c r="AB10" i="24"/>
  <c r="AA10" i="24"/>
  <c r="Z10" i="24"/>
  <c r="Y10" i="24"/>
  <c r="X10" i="24"/>
  <c r="W10" i="24"/>
  <c r="V10" i="24"/>
  <c r="U10" i="24"/>
  <c r="T10" i="24"/>
  <c r="S10" i="24"/>
  <c r="R10" i="24"/>
  <c r="Q10" i="24"/>
  <c r="P10" i="24"/>
  <c r="O10" i="24"/>
  <c r="N10" i="24"/>
  <c r="L10" i="24"/>
  <c r="B78" i="24" s="1"/>
  <c r="K10" i="24"/>
  <c r="J10" i="24"/>
  <c r="I10" i="24"/>
  <c r="H10" i="24"/>
  <c r="G10" i="24"/>
  <c r="F10" i="24"/>
  <c r="E10" i="24"/>
  <c r="D10" i="24"/>
  <c r="C10" i="24"/>
  <c r="B10" i="24"/>
  <c r="G84" i="31" l="1"/>
  <c r="I84" i="31"/>
  <c r="G78" i="32"/>
  <c r="G84" i="32" s="1"/>
  <c r="M26" i="20" s="1"/>
  <c r="I84" i="32"/>
  <c r="M34" i="20" s="1"/>
  <c r="G84" i="29"/>
  <c r="L26" i="20" s="1"/>
  <c r="I84" i="29"/>
  <c r="L34" i="20" s="1"/>
  <c r="G84" i="30"/>
  <c r="K26" i="20" s="1"/>
  <c r="I84" i="30"/>
  <c r="K34" i="20" s="1"/>
  <c r="G78" i="27"/>
  <c r="G84" i="27" s="1"/>
  <c r="I84" i="27"/>
  <c r="G84" i="28"/>
  <c r="I84" i="28"/>
  <c r="G78" i="25"/>
  <c r="G84" i="25" s="1"/>
  <c r="I84" i="25"/>
  <c r="H34" i="20" s="1"/>
  <c r="I84" i="26"/>
  <c r="G84" i="26"/>
  <c r="G84" i="24"/>
  <c r="F26" i="20" s="1"/>
  <c r="I84" i="24"/>
  <c r="F34" i="20" s="1"/>
  <c r="Q34" i="20" s="1"/>
  <c r="M33" i="20"/>
  <c r="M32" i="20"/>
  <c r="M31" i="20"/>
  <c r="M30" i="20"/>
  <c r="M29" i="20"/>
  <c r="M28" i="20"/>
  <c r="M25" i="20"/>
  <c r="M24" i="20"/>
  <c r="M23" i="20"/>
  <c r="M22" i="20"/>
  <c r="M21" i="20"/>
  <c r="M18" i="20"/>
  <c r="M17" i="20"/>
  <c r="M16" i="20"/>
  <c r="M15" i="20"/>
  <c r="M14" i="20"/>
  <c r="M13" i="20"/>
  <c r="M11" i="20"/>
  <c r="M10" i="20"/>
  <c r="M9" i="20"/>
  <c r="M8" i="20"/>
  <c r="M7" i="20"/>
  <c r="M6" i="20"/>
  <c r="L33" i="20"/>
  <c r="L32" i="20"/>
  <c r="L31" i="20"/>
  <c r="L30" i="20"/>
  <c r="L29" i="20"/>
  <c r="L28" i="20"/>
  <c r="L25" i="20"/>
  <c r="L24" i="20"/>
  <c r="L23" i="20"/>
  <c r="L22" i="20"/>
  <c r="L21" i="20"/>
  <c r="L20" i="20"/>
  <c r="L18" i="20"/>
  <c r="L17" i="20"/>
  <c r="L16" i="20"/>
  <c r="L15" i="20"/>
  <c r="L14" i="20"/>
  <c r="L13" i="20"/>
  <c r="L11" i="20"/>
  <c r="L10" i="20"/>
  <c r="L9" i="20"/>
  <c r="L8" i="20"/>
  <c r="L7" i="20"/>
  <c r="L6" i="20"/>
  <c r="N34" i="20"/>
  <c r="N33" i="20"/>
  <c r="N32" i="20"/>
  <c r="N31" i="20"/>
  <c r="N30" i="20"/>
  <c r="N29" i="20"/>
  <c r="N28" i="20"/>
  <c r="N26" i="20"/>
  <c r="N25" i="20"/>
  <c r="N24" i="20"/>
  <c r="N23" i="20"/>
  <c r="N22" i="20"/>
  <c r="N21" i="20"/>
  <c r="N20" i="20"/>
  <c r="N18" i="20"/>
  <c r="N17" i="20"/>
  <c r="N16" i="20"/>
  <c r="N15" i="20"/>
  <c r="N14" i="20"/>
  <c r="N13" i="20"/>
  <c r="N11" i="20"/>
  <c r="N10" i="20"/>
  <c r="N9" i="20"/>
  <c r="N8" i="20"/>
  <c r="N7" i="20"/>
  <c r="N6" i="20"/>
  <c r="K33" i="20"/>
  <c r="K32" i="20"/>
  <c r="K31" i="20"/>
  <c r="K30" i="20"/>
  <c r="K29" i="20"/>
  <c r="K28" i="20"/>
  <c r="K25" i="20"/>
  <c r="K24" i="20"/>
  <c r="K23" i="20"/>
  <c r="K22" i="20"/>
  <c r="K21" i="20"/>
  <c r="K20" i="20"/>
  <c r="K18" i="20"/>
  <c r="K17" i="20"/>
  <c r="K16" i="20"/>
  <c r="K15" i="20"/>
  <c r="K14" i="20"/>
  <c r="K13" i="20"/>
  <c r="K11" i="20"/>
  <c r="K10" i="20"/>
  <c r="K9" i="20"/>
  <c r="K8" i="20"/>
  <c r="K7" i="20"/>
  <c r="K6" i="20"/>
  <c r="J34" i="20"/>
  <c r="J33" i="20"/>
  <c r="J32" i="20"/>
  <c r="J31" i="20"/>
  <c r="J30" i="20"/>
  <c r="J29" i="20"/>
  <c r="J28" i="20"/>
  <c r="J26" i="20"/>
  <c r="J25" i="20"/>
  <c r="J24" i="20"/>
  <c r="J23" i="20"/>
  <c r="J22" i="20"/>
  <c r="J21" i="20"/>
  <c r="J20" i="20"/>
  <c r="J18" i="20"/>
  <c r="J17" i="20"/>
  <c r="J16" i="20"/>
  <c r="J15" i="20"/>
  <c r="J14" i="20"/>
  <c r="J13" i="20"/>
  <c r="J11" i="20"/>
  <c r="J10" i="20"/>
  <c r="J9" i="20"/>
  <c r="J8" i="20"/>
  <c r="J7" i="20"/>
  <c r="J6" i="20"/>
  <c r="I34" i="20"/>
  <c r="I33" i="20"/>
  <c r="I32" i="20"/>
  <c r="I31" i="20"/>
  <c r="I30" i="20"/>
  <c r="I29" i="20"/>
  <c r="I28" i="20"/>
  <c r="I26" i="20"/>
  <c r="I25" i="20"/>
  <c r="I24" i="20"/>
  <c r="I23" i="20"/>
  <c r="I22" i="20"/>
  <c r="I21" i="20"/>
  <c r="I20" i="20"/>
  <c r="I18" i="20"/>
  <c r="I17" i="20"/>
  <c r="I16" i="20"/>
  <c r="I15" i="20"/>
  <c r="I14" i="20"/>
  <c r="I13" i="20"/>
  <c r="I11" i="20"/>
  <c r="I10" i="20"/>
  <c r="I9" i="20"/>
  <c r="I8" i="20"/>
  <c r="I7" i="20"/>
  <c r="I6" i="20"/>
  <c r="H33" i="20"/>
  <c r="H32" i="20"/>
  <c r="H31" i="20"/>
  <c r="H30" i="20"/>
  <c r="H29" i="20"/>
  <c r="H28" i="20"/>
  <c r="H26" i="20"/>
  <c r="H25" i="20"/>
  <c r="H24" i="20"/>
  <c r="H23" i="20"/>
  <c r="H22" i="20"/>
  <c r="H21" i="20"/>
  <c r="H20" i="20"/>
  <c r="H18" i="20"/>
  <c r="H17" i="20"/>
  <c r="H16" i="20"/>
  <c r="H15" i="20"/>
  <c r="H14" i="20"/>
  <c r="H13" i="20"/>
  <c r="H11" i="20"/>
  <c r="H10" i="20"/>
  <c r="H9" i="20"/>
  <c r="H8" i="20"/>
  <c r="H7" i="20"/>
  <c r="H6" i="20"/>
  <c r="G34" i="20"/>
  <c r="G33" i="20"/>
  <c r="G32" i="20"/>
  <c r="G31" i="20"/>
  <c r="G30" i="20"/>
  <c r="G29" i="20"/>
  <c r="G28" i="20"/>
  <c r="G26" i="20"/>
  <c r="G25" i="20"/>
  <c r="G24" i="20"/>
  <c r="G23" i="20"/>
  <c r="G22" i="20"/>
  <c r="G21" i="20"/>
  <c r="G20" i="20"/>
  <c r="G18" i="20"/>
  <c r="G17" i="20"/>
  <c r="G16" i="20"/>
  <c r="G15" i="20"/>
  <c r="G14" i="20"/>
  <c r="G13" i="20"/>
  <c r="G11" i="20"/>
  <c r="G10" i="20"/>
  <c r="G9" i="20"/>
  <c r="G8" i="20"/>
  <c r="G7" i="20"/>
  <c r="G6" i="20"/>
  <c r="F33" i="20"/>
  <c r="F32" i="20"/>
  <c r="F31" i="20"/>
  <c r="F30" i="20"/>
  <c r="F29" i="20"/>
  <c r="F28" i="20"/>
  <c r="F25" i="20"/>
  <c r="F24" i="20"/>
  <c r="F23" i="20"/>
  <c r="F22" i="20"/>
  <c r="F21" i="20"/>
  <c r="F20" i="20"/>
  <c r="F18" i="20"/>
  <c r="F17" i="20"/>
  <c r="F16" i="20"/>
  <c r="F15" i="20"/>
  <c r="F14" i="20"/>
  <c r="F13" i="20"/>
  <c r="F11" i="20"/>
  <c r="F10" i="20"/>
  <c r="F9" i="20"/>
  <c r="F8" i="20"/>
  <c r="F7" i="20"/>
  <c r="F6" i="20"/>
  <c r="S70" i="3"/>
  <c r="S58" i="3"/>
  <c r="S46" i="3"/>
  <c r="S34" i="3"/>
  <c r="S22" i="3"/>
  <c r="S10" i="3"/>
  <c r="S70" i="8"/>
  <c r="S58" i="8"/>
  <c r="S46" i="8"/>
  <c r="S34" i="8"/>
  <c r="S22" i="8"/>
  <c r="S70" i="2"/>
  <c r="S58" i="2"/>
  <c r="S46" i="2"/>
  <c r="S34" i="2"/>
  <c r="S22" i="2"/>
  <c r="S10" i="2"/>
  <c r="M20" i="20" l="1"/>
  <c r="B10" i="2" l="1"/>
  <c r="C10" i="2"/>
  <c r="D10" i="2"/>
  <c r="E10" i="2"/>
  <c r="F10" i="2"/>
  <c r="G10" i="2"/>
  <c r="H10" i="2"/>
  <c r="I10" i="2"/>
  <c r="J10" i="2"/>
  <c r="B22" i="2"/>
  <c r="C22" i="2"/>
  <c r="D22" i="2"/>
  <c r="E22" i="2"/>
  <c r="F22" i="2"/>
  <c r="G22" i="2"/>
  <c r="H22" i="2"/>
  <c r="I22" i="2"/>
  <c r="J22" i="2"/>
  <c r="B34" i="2"/>
  <c r="C34" i="2"/>
  <c r="D34" i="2"/>
  <c r="E34" i="2"/>
  <c r="F34" i="2"/>
  <c r="G34" i="2"/>
  <c r="H34" i="2"/>
  <c r="I34" i="2"/>
  <c r="J34" i="2"/>
  <c r="B46" i="2"/>
  <c r="C46" i="2"/>
  <c r="D46" i="2"/>
  <c r="E46" i="2"/>
  <c r="F46" i="2"/>
  <c r="G46" i="2"/>
  <c r="H46" i="2"/>
  <c r="I46" i="2"/>
  <c r="J46" i="2"/>
  <c r="B58" i="2"/>
  <c r="C58" i="2"/>
  <c r="D58" i="2"/>
  <c r="E58" i="2"/>
  <c r="F58" i="2"/>
  <c r="G58" i="2"/>
  <c r="H58" i="2"/>
  <c r="I58" i="2"/>
  <c r="J58" i="2"/>
  <c r="B70" i="2"/>
  <c r="C70" i="2"/>
  <c r="D70" i="2"/>
  <c r="E70" i="2"/>
  <c r="F70" i="2"/>
  <c r="G70" i="2"/>
  <c r="H70" i="2"/>
  <c r="I70" i="2"/>
  <c r="J70" i="2"/>
  <c r="B22" i="8"/>
  <c r="C22" i="8"/>
  <c r="D22" i="8"/>
  <c r="E22" i="8"/>
  <c r="F22" i="8"/>
  <c r="G22" i="8"/>
  <c r="H22" i="8"/>
  <c r="I22" i="8"/>
  <c r="J22" i="8"/>
  <c r="B34" i="8"/>
  <c r="C34" i="8"/>
  <c r="D34" i="8"/>
  <c r="E34" i="8"/>
  <c r="F34" i="8"/>
  <c r="G34" i="8"/>
  <c r="H34" i="8"/>
  <c r="I34" i="8"/>
  <c r="J34" i="8"/>
  <c r="B46" i="8"/>
  <c r="C46" i="8"/>
  <c r="D46" i="8"/>
  <c r="E46" i="8"/>
  <c r="F46" i="8"/>
  <c r="G46" i="8"/>
  <c r="H46" i="8"/>
  <c r="I46" i="8"/>
  <c r="J46" i="8"/>
  <c r="B58" i="8"/>
  <c r="C58" i="8"/>
  <c r="D58" i="8"/>
  <c r="E58" i="8"/>
  <c r="F58" i="8"/>
  <c r="G58" i="8"/>
  <c r="H58" i="8"/>
  <c r="I58" i="8"/>
  <c r="J58" i="8"/>
  <c r="B70" i="8"/>
  <c r="C70" i="8"/>
  <c r="D70" i="8"/>
  <c r="E70" i="8"/>
  <c r="F70" i="8"/>
  <c r="G70" i="8"/>
  <c r="H70" i="8"/>
  <c r="I70" i="8"/>
  <c r="J70" i="8"/>
  <c r="B10" i="3"/>
  <c r="C10" i="3"/>
  <c r="D10" i="3"/>
  <c r="E10" i="3"/>
  <c r="F10" i="3"/>
  <c r="G10" i="3"/>
  <c r="H10" i="3"/>
  <c r="I10" i="3"/>
  <c r="J10" i="3"/>
  <c r="B22" i="3"/>
  <c r="C22" i="3"/>
  <c r="D22" i="3"/>
  <c r="E22" i="3"/>
  <c r="F22" i="3"/>
  <c r="G22" i="3"/>
  <c r="H22" i="3"/>
  <c r="I22" i="3"/>
  <c r="J22" i="3"/>
  <c r="C5" i="14" l="1"/>
  <c r="K70" i="3"/>
  <c r="K58" i="3"/>
  <c r="K46" i="3"/>
  <c r="K34" i="3"/>
  <c r="K22" i="3"/>
  <c r="K10" i="3"/>
  <c r="K70" i="2"/>
  <c r="K58" i="2"/>
  <c r="K46" i="2"/>
  <c r="K34" i="2"/>
  <c r="K22" i="2"/>
  <c r="K10" i="2"/>
  <c r="K70" i="8"/>
  <c r="K58" i="8"/>
  <c r="K46" i="8"/>
  <c r="K34" i="8"/>
  <c r="K22" i="8"/>
  <c r="AC70" i="3"/>
  <c r="AB70" i="3"/>
  <c r="AA70" i="3"/>
  <c r="Z70" i="3"/>
  <c r="Y70" i="3"/>
  <c r="X70" i="3"/>
  <c r="W70" i="3"/>
  <c r="V70" i="3"/>
  <c r="U70" i="3"/>
  <c r="T70" i="3"/>
  <c r="R70" i="3"/>
  <c r="Q70" i="3"/>
  <c r="P70" i="3"/>
  <c r="O70" i="3"/>
  <c r="N70" i="3"/>
  <c r="L70" i="3"/>
  <c r="J70" i="3"/>
  <c r="I70" i="3"/>
  <c r="H70" i="3"/>
  <c r="G70" i="3"/>
  <c r="F70" i="3"/>
  <c r="E70" i="3"/>
  <c r="D70" i="3"/>
  <c r="C70" i="3"/>
  <c r="B70" i="3"/>
  <c r="AC58" i="3"/>
  <c r="AB58" i="3"/>
  <c r="AA58" i="3"/>
  <c r="Z58" i="3"/>
  <c r="Y58" i="3"/>
  <c r="X58" i="3"/>
  <c r="W58" i="3"/>
  <c r="V58" i="3"/>
  <c r="U58" i="3"/>
  <c r="T58" i="3"/>
  <c r="R58" i="3"/>
  <c r="Q58" i="3"/>
  <c r="P58" i="3"/>
  <c r="O58" i="3"/>
  <c r="N58" i="3"/>
  <c r="L58" i="3"/>
  <c r="J58" i="3"/>
  <c r="I58" i="3"/>
  <c r="H58" i="3"/>
  <c r="G58" i="3"/>
  <c r="F58" i="3"/>
  <c r="E58" i="3"/>
  <c r="D58" i="3"/>
  <c r="C58" i="3"/>
  <c r="B58" i="3"/>
  <c r="AC46" i="3"/>
  <c r="AB46" i="3"/>
  <c r="AA46" i="3"/>
  <c r="Z46" i="3"/>
  <c r="Y46" i="3"/>
  <c r="X46" i="3"/>
  <c r="W46" i="3"/>
  <c r="V46" i="3"/>
  <c r="U46" i="3"/>
  <c r="T46" i="3"/>
  <c r="R46" i="3"/>
  <c r="Q46" i="3"/>
  <c r="P46" i="3"/>
  <c r="O46" i="3"/>
  <c r="N46" i="3"/>
  <c r="L46" i="3"/>
  <c r="J46" i="3"/>
  <c r="I46" i="3"/>
  <c r="H46" i="3"/>
  <c r="G46" i="3"/>
  <c r="F46" i="3"/>
  <c r="E46" i="3"/>
  <c r="D46" i="3"/>
  <c r="C46" i="3"/>
  <c r="B46" i="3"/>
  <c r="AC34" i="3"/>
  <c r="AB34" i="3"/>
  <c r="AA34" i="3"/>
  <c r="Z34" i="3"/>
  <c r="Y34" i="3"/>
  <c r="X34" i="3"/>
  <c r="W34" i="3"/>
  <c r="V34" i="3"/>
  <c r="U34" i="3"/>
  <c r="T34" i="3"/>
  <c r="R34" i="3"/>
  <c r="Q34" i="3"/>
  <c r="P34" i="3"/>
  <c r="O34" i="3"/>
  <c r="N34" i="3"/>
  <c r="L34" i="3"/>
  <c r="J34" i="3"/>
  <c r="I34" i="3"/>
  <c r="H34" i="3"/>
  <c r="G34" i="3"/>
  <c r="F34" i="3"/>
  <c r="E34" i="3"/>
  <c r="D34" i="3"/>
  <c r="C34" i="3"/>
  <c r="B34" i="3"/>
  <c r="AC22" i="3"/>
  <c r="AB22" i="3"/>
  <c r="AA22" i="3"/>
  <c r="Z22" i="3"/>
  <c r="Y22" i="3"/>
  <c r="X22" i="3"/>
  <c r="W22" i="3"/>
  <c r="V22" i="3"/>
  <c r="U22" i="3"/>
  <c r="T22" i="3"/>
  <c r="R22" i="3"/>
  <c r="Q22" i="3"/>
  <c r="P22" i="3"/>
  <c r="O22" i="3"/>
  <c r="N22" i="3"/>
  <c r="L22" i="3"/>
  <c r="AC10" i="3"/>
  <c r="AB10" i="3"/>
  <c r="AA10" i="3"/>
  <c r="Z10" i="3"/>
  <c r="Y10" i="3"/>
  <c r="X10" i="3"/>
  <c r="W10" i="3"/>
  <c r="V10" i="3"/>
  <c r="U10" i="3"/>
  <c r="T10" i="3"/>
  <c r="R10" i="3"/>
  <c r="Q10" i="3"/>
  <c r="P10" i="3"/>
  <c r="O10" i="3"/>
  <c r="N10" i="3"/>
  <c r="L10" i="3"/>
  <c r="AC70" i="8"/>
  <c r="AB70" i="8"/>
  <c r="AA70" i="8"/>
  <c r="Z70" i="8"/>
  <c r="Y70" i="8"/>
  <c r="X70" i="8"/>
  <c r="W70" i="8"/>
  <c r="V70" i="8"/>
  <c r="U70" i="8"/>
  <c r="T70" i="8"/>
  <c r="R70" i="8"/>
  <c r="Q70" i="8"/>
  <c r="P70" i="8"/>
  <c r="O70" i="8"/>
  <c r="N70" i="8"/>
  <c r="L70" i="8"/>
  <c r="AC58" i="8"/>
  <c r="AB58" i="8"/>
  <c r="AA58" i="8"/>
  <c r="Z58" i="8"/>
  <c r="Y58" i="8"/>
  <c r="X58" i="8"/>
  <c r="W58" i="8"/>
  <c r="V58" i="8"/>
  <c r="U58" i="8"/>
  <c r="T58" i="8"/>
  <c r="R58" i="8"/>
  <c r="Q58" i="8"/>
  <c r="P58" i="8"/>
  <c r="O58" i="8"/>
  <c r="N58" i="8"/>
  <c r="L58" i="8"/>
  <c r="AC46" i="8"/>
  <c r="AB46" i="8"/>
  <c r="AA46" i="8"/>
  <c r="Z46" i="8"/>
  <c r="Y46" i="8"/>
  <c r="X46" i="8"/>
  <c r="W46" i="8"/>
  <c r="V46" i="8"/>
  <c r="U46" i="8"/>
  <c r="T46" i="8"/>
  <c r="R46" i="8"/>
  <c r="Q46" i="8"/>
  <c r="P46" i="8"/>
  <c r="O46" i="8"/>
  <c r="N46" i="8"/>
  <c r="L46" i="8"/>
  <c r="AC34" i="8"/>
  <c r="AB34" i="8"/>
  <c r="AA34" i="8"/>
  <c r="Z34" i="8"/>
  <c r="Y34" i="8"/>
  <c r="X34" i="8"/>
  <c r="W34" i="8"/>
  <c r="V34" i="8"/>
  <c r="U34" i="8"/>
  <c r="T34" i="8"/>
  <c r="R34" i="8"/>
  <c r="Q34" i="8"/>
  <c r="P34" i="8"/>
  <c r="O34" i="8"/>
  <c r="N34" i="8"/>
  <c r="L34" i="8"/>
  <c r="AC22" i="8"/>
  <c r="AB22" i="8"/>
  <c r="AA22" i="8"/>
  <c r="Z22" i="8"/>
  <c r="Y22" i="8"/>
  <c r="X22" i="8"/>
  <c r="W22" i="8"/>
  <c r="V22" i="8"/>
  <c r="U22" i="8"/>
  <c r="T22" i="8"/>
  <c r="R22" i="8"/>
  <c r="Q22" i="8"/>
  <c r="P22" i="8"/>
  <c r="O22" i="8"/>
  <c r="N22" i="8"/>
  <c r="L22" i="8"/>
  <c r="AC70" i="2"/>
  <c r="AB70" i="2"/>
  <c r="AA70" i="2"/>
  <c r="Z70" i="2"/>
  <c r="Y70" i="2"/>
  <c r="X70" i="2"/>
  <c r="W70" i="2"/>
  <c r="V70" i="2"/>
  <c r="U70" i="2"/>
  <c r="T70" i="2"/>
  <c r="R70" i="2"/>
  <c r="Q70" i="2"/>
  <c r="P70" i="2"/>
  <c r="O70" i="2"/>
  <c r="N70" i="2"/>
  <c r="L70" i="2"/>
  <c r="AC58" i="2"/>
  <c r="AB58" i="2"/>
  <c r="AA58" i="2"/>
  <c r="Z58" i="2"/>
  <c r="Y58" i="2"/>
  <c r="X58" i="2"/>
  <c r="W58" i="2"/>
  <c r="V58" i="2"/>
  <c r="U58" i="2"/>
  <c r="T58" i="2"/>
  <c r="R58" i="2"/>
  <c r="Q58" i="2"/>
  <c r="P58" i="2"/>
  <c r="O58" i="2"/>
  <c r="N58" i="2"/>
  <c r="L58" i="2"/>
  <c r="AC46" i="2"/>
  <c r="AB46" i="2"/>
  <c r="AA46" i="2"/>
  <c r="Z46" i="2"/>
  <c r="Y46" i="2"/>
  <c r="X46" i="2"/>
  <c r="W46" i="2"/>
  <c r="V46" i="2"/>
  <c r="U46" i="2"/>
  <c r="T46" i="2"/>
  <c r="R46" i="2"/>
  <c r="Q46" i="2"/>
  <c r="P46" i="2"/>
  <c r="O46" i="2"/>
  <c r="N46" i="2"/>
  <c r="L46" i="2"/>
  <c r="AC34" i="2"/>
  <c r="AB34" i="2"/>
  <c r="AA34" i="2"/>
  <c r="Z34" i="2"/>
  <c r="Y34" i="2"/>
  <c r="X34" i="2"/>
  <c r="W34" i="2"/>
  <c r="V34" i="2"/>
  <c r="U34" i="2"/>
  <c r="T34" i="2"/>
  <c r="R34" i="2"/>
  <c r="Q34" i="2"/>
  <c r="P34" i="2"/>
  <c r="O34" i="2"/>
  <c r="N34" i="2"/>
  <c r="L34" i="2"/>
  <c r="AC22" i="2"/>
  <c r="AB22" i="2"/>
  <c r="AA22" i="2"/>
  <c r="Z22" i="2"/>
  <c r="Y22" i="2"/>
  <c r="X22" i="2"/>
  <c r="W22" i="2"/>
  <c r="V22" i="2"/>
  <c r="U22" i="2"/>
  <c r="T22" i="2"/>
  <c r="R22" i="2"/>
  <c r="Q22" i="2"/>
  <c r="P22" i="2"/>
  <c r="O22" i="2"/>
  <c r="N22" i="2"/>
  <c r="L22" i="2"/>
  <c r="O10" i="2"/>
  <c r="P10" i="2"/>
  <c r="Q10" i="2"/>
  <c r="R10" i="2"/>
  <c r="T10" i="2"/>
  <c r="U10" i="2"/>
  <c r="V10" i="2"/>
  <c r="W10" i="2"/>
  <c r="X10" i="2"/>
  <c r="Y10" i="2"/>
  <c r="Z10" i="2"/>
  <c r="AA10" i="2"/>
  <c r="AB10" i="2"/>
  <c r="AC10" i="2"/>
  <c r="N10" i="2"/>
  <c r="L10" i="2"/>
  <c r="L72" i="3"/>
  <c r="L71" i="3"/>
  <c r="L60" i="3"/>
  <c r="L59" i="3"/>
  <c r="L48" i="3"/>
  <c r="L47" i="3"/>
  <c r="L36" i="3"/>
  <c r="L35" i="3"/>
  <c r="L24" i="3"/>
  <c r="L23" i="3"/>
  <c r="L12" i="3"/>
  <c r="L11" i="3"/>
  <c r="L72" i="2"/>
  <c r="L71" i="2"/>
  <c r="L60" i="2"/>
  <c r="L59" i="2"/>
  <c r="L48" i="2"/>
  <c r="L47" i="2"/>
  <c r="L36" i="2"/>
  <c r="L35" i="2"/>
  <c r="L24" i="2"/>
  <c r="L23" i="2"/>
  <c r="L12" i="2"/>
  <c r="L11" i="2"/>
  <c r="L72" i="8"/>
  <c r="L71" i="8"/>
  <c r="L60" i="8"/>
  <c r="L59" i="8"/>
  <c r="L48" i="8"/>
  <c r="L47" i="8"/>
  <c r="L36" i="8"/>
  <c r="L35" i="8"/>
  <c r="L24" i="8"/>
  <c r="L23" i="8"/>
  <c r="L12" i="8"/>
  <c r="L11" i="8"/>
  <c r="C83" i="3" l="1"/>
  <c r="E18" i="20" s="1"/>
  <c r="B81" i="3"/>
  <c r="C78" i="3"/>
  <c r="E13" i="20" s="1"/>
  <c r="B82" i="2"/>
  <c r="B79" i="2"/>
  <c r="B83" i="3"/>
  <c r="B82" i="3"/>
  <c r="C82" i="3"/>
  <c r="E17" i="20" s="1"/>
  <c r="C81" i="3"/>
  <c r="E16" i="20" s="1"/>
  <c r="B80" i="3"/>
  <c r="C80" i="3"/>
  <c r="E15" i="20" s="1"/>
  <c r="B79" i="3"/>
  <c r="C79" i="3"/>
  <c r="E14" i="20" s="1"/>
  <c r="B78" i="3"/>
  <c r="B83" i="2"/>
  <c r="C83" i="2"/>
  <c r="D18" i="20" s="1"/>
  <c r="P18" i="20" s="1"/>
  <c r="C82" i="2"/>
  <c r="D17" i="20" s="1"/>
  <c r="C81" i="2"/>
  <c r="D16" i="20" s="1"/>
  <c r="B81" i="2"/>
  <c r="I81" i="2" s="1"/>
  <c r="B80" i="2"/>
  <c r="I80" i="2" s="1"/>
  <c r="C80" i="2"/>
  <c r="D15" i="20" s="1"/>
  <c r="C79" i="2"/>
  <c r="D14" i="20" s="1"/>
  <c r="P14" i="20" s="1"/>
  <c r="B78" i="2"/>
  <c r="C78" i="2"/>
  <c r="D13" i="20" s="1"/>
  <c r="P13" i="20" s="1"/>
  <c r="C79" i="8"/>
  <c r="C14" i="20" s="1"/>
  <c r="O14" i="20" s="1"/>
  <c r="B83" i="8"/>
  <c r="C83" i="8"/>
  <c r="C18" i="20" s="1"/>
  <c r="O18" i="20" s="1"/>
  <c r="B82" i="8"/>
  <c r="C82" i="8"/>
  <c r="C17" i="20" s="1"/>
  <c r="O17" i="20" s="1"/>
  <c r="B81" i="8"/>
  <c r="I81" i="8" s="1"/>
  <c r="C81" i="8"/>
  <c r="C16" i="20" s="1"/>
  <c r="O16" i="20" s="1"/>
  <c r="B80" i="8"/>
  <c r="I80" i="8" s="1"/>
  <c r="C80" i="8"/>
  <c r="C15" i="20" s="1"/>
  <c r="O15" i="20" s="1"/>
  <c r="B79" i="8"/>
  <c r="C78" i="8"/>
  <c r="C13" i="20" s="1"/>
  <c r="O13" i="20" s="1"/>
  <c r="B78" i="8"/>
  <c r="E11" i="20" l="1"/>
  <c r="I83" i="3"/>
  <c r="E10" i="20"/>
  <c r="I82" i="3"/>
  <c r="P17" i="20"/>
  <c r="E9" i="20"/>
  <c r="I81" i="3"/>
  <c r="E8" i="20"/>
  <c r="I80" i="3"/>
  <c r="E7" i="20"/>
  <c r="I79" i="3"/>
  <c r="E6" i="20"/>
  <c r="I78" i="3"/>
  <c r="D11" i="20"/>
  <c r="P11" i="20" s="1"/>
  <c r="I83" i="2"/>
  <c r="D10" i="20"/>
  <c r="I82" i="2"/>
  <c r="G81" i="2"/>
  <c r="D31" i="20"/>
  <c r="G80" i="2"/>
  <c r="D30" i="20"/>
  <c r="D7" i="20"/>
  <c r="P7" i="20" s="1"/>
  <c r="I79" i="2"/>
  <c r="D6" i="20"/>
  <c r="I78" i="2"/>
  <c r="C11" i="20"/>
  <c r="O11" i="20" s="1"/>
  <c r="I83" i="8"/>
  <c r="C10" i="20"/>
  <c r="O10" i="20" s="1"/>
  <c r="I82" i="8"/>
  <c r="G81" i="8"/>
  <c r="C31" i="20"/>
  <c r="O31" i="20" s="1"/>
  <c r="G80" i="8"/>
  <c r="C30" i="20"/>
  <c r="O30" i="20" s="1"/>
  <c r="C7" i="20"/>
  <c r="O7" i="20" s="1"/>
  <c r="I79" i="8"/>
  <c r="C6" i="20"/>
  <c r="O6" i="20" s="1"/>
  <c r="I78" i="8"/>
  <c r="P10" i="20"/>
  <c r="P16" i="20"/>
  <c r="P15" i="20"/>
  <c r="C9" i="20"/>
  <c r="O9" i="20" s="1"/>
  <c r="P9" i="20"/>
  <c r="C8" i="20"/>
  <c r="O8" i="20" s="1"/>
  <c r="P8" i="20"/>
  <c r="G83" i="3" l="1"/>
  <c r="E33" i="20"/>
  <c r="G82" i="3"/>
  <c r="E32" i="20"/>
  <c r="G81" i="3"/>
  <c r="E31" i="20"/>
  <c r="P31" i="20" s="1"/>
  <c r="G80" i="3"/>
  <c r="E30" i="20"/>
  <c r="P30" i="20" s="1"/>
  <c r="G79" i="3"/>
  <c r="E29" i="20"/>
  <c r="P6" i="20"/>
  <c r="G78" i="3"/>
  <c r="E28" i="20"/>
  <c r="I84" i="3"/>
  <c r="E34" i="20" s="1"/>
  <c r="G83" i="2"/>
  <c r="D33" i="20"/>
  <c r="P33" i="20" s="1"/>
  <c r="G82" i="2"/>
  <c r="D32" i="20"/>
  <c r="P32" i="20" s="1"/>
  <c r="D23" i="20"/>
  <c r="D22" i="20"/>
  <c r="G79" i="2"/>
  <c r="D29" i="20"/>
  <c r="P29" i="20" s="1"/>
  <c r="G78" i="2"/>
  <c r="D28" i="20"/>
  <c r="P28" i="20" s="1"/>
  <c r="I84" i="2"/>
  <c r="D34" i="20" s="1"/>
  <c r="G83" i="8"/>
  <c r="C33" i="20"/>
  <c r="O33" i="20" s="1"/>
  <c r="G82" i="8"/>
  <c r="C32" i="20"/>
  <c r="O32" i="20" s="1"/>
  <c r="C23" i="20"/>
  <c r="C22" i="20"/>
  <c r="G79" i="8"/>
  <c r="C29" i="20"/>
  <c r="O29" i="20" s="1"/>
  <c r="G78" i="8"/>
  <c r="C28" i="20"/>
  <c r="O28" i="20" s="1"/>
  <c r="I84" i="8"/>
  <c r="C34" i="20" s="1"/>
  <c r="E25" i="20" l="1"/>
  <c r="E24" i="20"/>
  <c r="E23" i="20"/>
  <c r="E22" i="20"/>
  <c r="E21" i="20"/>
  <c r="E20" i="20"/>
  <c r="G84" i="3"/>
  <c r="E26" i="20" s="1"/>
  <c r="D25" i="20"/>
  <c r="D24" i="20"/>
  <c r="D21" i="20"/>
  <c r="D20" i="20"/>
  <c r="G84" i="2"/>
  <c r="D26" i="20" s="1"/>
  <c r="C25" i="20"/>
  <c r="C24" i="20"/>
  <c r="C21" i="20"/>
  <c r="C20" i="20"/>
  <c r="G84" i="8"/>
  <c r="C26" i="20" s="1"/>
</calcChain>
</file>

<file path=xl/sharedStrings.xml><?xml version="1.0" encoding="utf-8"?>
<sst xmlns="http://schemas.openxmlformats.org/spreadsheetml/2006/main" count="5256" uniqueCount="153">
  <si>
    <t>Critical Parameters</t>
  </si>
  <si>
    <t>General Parameters</t>
  </si>
  <si>
    <t>Speed</t>
  </si>
  <si>
    <t>Torque</t>
  </si>
  <si>
    <t>Oil Gallery Temp</t>
  </si>
  <si>
    <t>Coolant Intlet Temp</t>
  </si>
  <si>
    <t>Intake Air Temp</t>
  </si>
  <si>
    <t>Fuel to Fuel Rail Temp</t>
  </si>
  <si>
    <t>Exhaust Back Pressure</t>
  </si>
  <si>
    <t>Fuel Flow</t>
  </si>
  <si>
    <t>AFR</t>
  </si>
  <si>
    <t>Delta AFR</t>
  </si>
  <si>
    <t>BSFC</t>
  </si>
  <si>
    <t>Oil Circulation Temp</t>
  </si>
  <si>
    <t>Coolant Out Temp</t>
  </si>
  <si>
    <t>Fuel to Flowmeter Temp</t>
  </si>
  <si>
    <t>Load Cell Power Supply Temp</t>
  </si>
  <si>
    <t>Load Cell Temp</t>
  </si>
  <si>
    <t>Delta Load Cell Temp</t>
  </si>
  <si>
    <t>Oil Heater Temp</t>
  </si>
  <si>
    <t>Intake Air Pressure</t>
  </si>
  <si>
    <t>Fuel to Flowmeter Pressure</t>
  </si>
  <si>
    <t>Fuel to Fuel Rail Pressure</t>
  </si>
  <si>
    <t>Intake Manifold Pressuire</t>
  </si>
  <si>
    <t>Engine Oil Pressure</t>
  </si>
  <si>
    <t>Coolant Flow</t>
  </si>
  <si>
    <t>Intake Air Humidity</t>
  </si>
  <si>
    <t>Crankcase Pressure</t>
  </si>
  <si>
    <t>Barometric Pressure</t>
  </si>
  <si>
    <t>Stage 1</t>
  </si>
  <si>
    <t>rpm</t>
  </si>
  <si>
    <t>N-m</t>
  </si>
  <si>
    <t>°C</t>
  </si>
  <si>
    <t>kPa, abs.</t>
  </si>
  <si>
    <t>kg/h</t>
  </si>
  <si>
    <t>kg/Kw-hr</t>
  </si>
  <si>
    <t>kPa</t>
  </si>
  <si>
    <t>kPa abs.</t>
  </si>
  <si>
    <t>L/min</t>
  </si>
  <si>
    <t>grains/kg</t>
  </si>
  <si>
    <t>Step 1</t>
  </si>
  <si>
    <t>Step 2</t>
  </si>
  <si>
    <t>Step 3</t>
  </si>
  <si>
    <t>Step 4</t>
  </si>
  <si>
    <t>Step 5</t>
  </si>
  <si>
    <t>Step 6</t>
  </si>
  <si>
    <t>Average</t>
  </si>
  <si>
    <t>Std. Dev.</t>
  </si>
  <si>
    <t>C.V. %</t>
  </si>
  <si>
    <t>Stage 2</t>
  </si>
  <si>
    <t>Stage 3</t>
  </si>
  <si>
    <t>Stage 4</t>
  </si>
  <si>
    <t>Stage 5</t>
  </si>
  <si>
    <t>Stage 6</t>
  </si>
  <si>
    <t>Computed Averages</t>
  </si>
  <si>
    <t>BSFC C.V.</t>
  </si>
  <si>
    <t>Stage Length</t>
  </si>
  <si>
    <t>Nominal</t>
  </si>
  <si>
    <t>Weight</t>
  </si>
  <si>
    <t>Weighted Fuel</t>
  </si>
  <si>
    <t>Unweighted Fuel</t>
  </si>
  <si>
    <t>kg/kW-hr</t>
  </si>
  <si>
    <t>%</t>
  </si>
  <si>
    <t>hr</t>
  </si>
  <si>
    <t>Power, kW</t>
  </si>
  <si>
    <t>Factor</t>
  </si>
  <si>
    <t>Consumed, kg</t>
  </si>
  <si>
    <t>Total Fuel Consumed</t>
  </si>
  <si>
    <t>Speed, r/min</t>
  </si>
  <si>
    <t>Torque, N-m</t>
  </si>
  <si>
    <t>Oil Gallery Temperature, °C</t>
  </si>
  <si>
    <t>Coolant Inlet Temperature, °C</t>
  </si>
  <si>
    <t>Intake Air Temperature, °C</t>
  </si>
  <si>
    <t>Fuel to Fuel Rail Temperature, °C</t>
  </si>
  <si>
    <t>Fuel to Flowmeter Temperature, °C</t>
  </si>
  <si>
    <t>Exhaust Back Pressure, kPa abs.</t>
  </si>
  <si>
    <t>Fuel Flow, kg/h</t>
  </si>
  <si>
    <t>Air/Fuel Ratio</t>
  </si>
  <si>
    <t>BSFC, kg/kW-h</t>
  </si>
  <si>
    <t>BSFC, Standard Deviation</t>
  </si>
  <si>
    <t>Baseline %Delta BL6-to-BL5 (Iteration 1)</t>
  </si>
  <si>
    <t>BL6 Iter1</t>
  </si>
  <si>
    <t>BL5 Iter1</t>
  </si>
  <si>
    <t>BL5 Iter2</t>
  </si>
  <si>
    <t>BL6 Iter2</t>
  </si>
  <si>
    <t>BL6 Iter3</t>
  </si>
  <si>
    <t>BL5 Iter3</t>
  </si>
  <si>
    <t>BL5 Iter4</t>
  </si>
  <si>
    <t>BL6 Iter4</t>
  </si>
  <si>
    <t>BL6 Iter5</t>
  </si>
  <si>
    <t>BL5 Iter5</t>
  </si>
  <si>
    <t>BL5 Iter6</t>
  </si>
  <si>
    <t>BL6 Iter6</t>
  </si>
  <si>
    <t>BSFC C.V., %</t>
  </si>
  <si>
    <t>Run 1</t>
  </si>
  <si>
    <t>Run 2</t>
  </si>
  <si>
    <t>Run 3</t>
  </si>
  <si>
    <t>Run 4</t>
  </si>
  <si>
    <t>Run 5</t>
  </si>
  <si>
    <t>Run 6</t>
  </si>
  <si>
    <t>Run 7</t>
  </si>
  <si>
    <t>Run 8</t>
  </si>
  <si>
    <t>Run 9</t>
  </si>
  <si>
    <t>Run 10</t>
  </si>
  <si>
    <t>Run 11</t>
  </si>
  <si>
    <t>Run 12</t>
  </si>
  <si>
    <t>BL6</t>
  </si>
  <si>
    <t>BSFC Stage 1</t>
  </si>
  <si>
    <t>BSFC Stage 2</t>
  </si>
  <si>
    <t>BSFC Stage 3</t>
  </si>
  <si>
    <t>BSFC Stage 4</t>
  </si>
  <si>
    <t>BSFC Stage 5</t>
  </si>
  <si>
    <t>BSFC Stage 6</t>
  </si>
  <si>
    <t>BSFC CV Stage 1</t>
  </si>
  <si>
    <t>BSFC CV Stage 2</t>
  </si>
  <si>
    <t>BSFC CV Stage 3</t>
  </si>
  <si>
    <t>BSFC CV Stage 4</t>
  </si>
  <si>
    <t>BSFC CV Stage 5</t>
  </si>
  <si>
    <t>BSFC CV Stage 6</t>
  </si>
  <si>
    <t>Weighted Fuel Consumed Stage 1</t>
  </si>
  <si>
    <t>Weighted Fuel Consumed Stage 2</t>
  </si>
  <si>
    <t>Weighted Fuel Consumed Stage 3</t>
  </si>
  <si>
    <t>Weighted Fuel Consumed Stage 4</t>
  </si>
  <si>
    <t>Weighted Fuel Consumed Stage 5</t>
  </si>
  <si>
    <t>Weighted Fuel Consumed Stage 6</t>
  </si>
  <si>
    <t>Weighted Fuel Consumed Total</t>
  </si>
  <si>
    <t>Unweighted Fuel Consumed Stage 1</t>
  </si>
  <si>
    <t>Unweighted Fuel Consumed Stage 2</t>
  </si>
  <si>
    <t>Unweighted Fuel Consumed Stage 3</t>
  </si>
  <si>
    <t>Unweighted Fuel Consumed Stage 4</t>
  </si>
  <si>
    <t>Unweighted Fuel Consumed Stage 5</t>
  </si>
  <si>
    <t>Unweighted Fuel Consumed Stage 6</t>
  </si>
  <si>
    <t>Unweighted Fuel Consumed Total</t>
  </si>
  <si>
    <t>BL5</t>
  </si>
  <si>
    <t>Weighted Fuel Consumed, kg</t>
  </si>
  <si>
    <t>Unweighted Fuel Consumed, kg</t>
  </si>
  <si>
    <t>Run 2 Candidate run 1.</t>
  </si>
  <si>
    <t>Off-Test / Down Time Documentation</t>
  </si>
  <si>
    <t>Oil Code:</t>
  </si>
  <si>
    <t>Date/Time
Test Shut Down</t>
  </si>
  <si>
    <t>Date/Time
Returned to 
"On Test"</t>
  </si>
  <si>
    <t>Reason for "Hold" and/or "Shutdown"</t>
  </si>
  <si>
    <t>BL6 Evaluation</t>
  </si>
  <si>
    <t>Test Number</t>
  </si>
  <si>
    <t>Stage Number</t>
  </si>
  <si>
    <t xml:space="preserve">  3    / 20     /2023
21:24</t>
  </si>
  <si>
    <t xml:space="preserve">  3    / 21     /2023
7:31</t>
  </si>
  <si>
    <t>T Oil Heater T/C issues @ Test Hour 57.65</t>
  </si>
  <si>
    <t>Profile issues, not starting S6 BSFCs @ Test Hour 177.11</t>
  </si>
  <si>
    <t xml:space="preserve">  3    / 26     /2023
7:17</t>
  </si>
  <si>
    <t xml:space="preserve">  3    / 26     /2023
7:27</t>
  </si>
  <si>
    <t>Downtime
HH:MM</t>
  </si>
  <si>
    <t>Lab D Verification runs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</si>
</sst>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0.0000"/>
    <numFmt numFmtId="167" formatCode="0.00000"/>
    <numFmt numFmtId="168" formatCode="0.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97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4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7" fontId="0" fillId="0" borderId="1" xfId="0" applyNumberFormat="1" applyBorder="1"/>
    <xf numFmtId="165" fontId="0" fillId="0" borderId="1" xfId="0" applyNumberFormat="1" applyBorder="1"/>
    <xf numFmtId="0" fontId="6" fillId="0" borderId="0" xfId="2" applyFont="1"/>
    <xf numFmtId="0" fontId="2" fillId="0" borderId="0" xfId="2"/>
    <xf numFmtId="0" fontId="2" fillId="0" borderId="5" xfId="2" applyBorder="1"/>
    <xf numFmtId="0" fontId="2" fillId="0" borderId="6" xfId="2" applyBorder="1" applyAlignment="1">
      <alignment horizontal="center" vertical="center"/>
    </xf>
    <xf numFmtId="0" fontId="2" fillId="0" borderId="8" xfId="2" applyBorder="1"/>
    <xf numFmtId="0" fontId="2" fillId="0" borderId="1" xfId="2" applyBorder="1" applyAlignment="1">
      <alignment horizontal="center" vertical="center"/>
    </xf>
    <xf numFmtId="0" fontId="2" fillId="0" borderId="10" xfId="2" applyBorder="1"/>
    <xf numFmtId="0" fontId="2" fillId="0" borderId="3" xfId="2" applyBorder="1" applyAlignment="1">
      <alignment horizontal="center" vertical="center"/>
    </xf>
    <xf numFmtId="10" fontId="0" fillId="0" borderId="1" xfId="3" applyNumberFormat="1" applyFont="1" applyBorder="1" applyAlignment="1">
      <alignment horizontal="center"/>
    </xf>
    <xf numFmtId="0" fontId="2" fillId="0" borderId="0" xfId="2" applyAlignment="1">
      <alignment horizontal="center"/>
    </xf>
    <xf numFmtId="168" fontId="2" fillId="0" borderId="3" xfId="2" applyNumberFormat="1" applyBorder="1" applyAlignment="1">
      <alignment horizontal="center" vertical="center"/>
    </xf>
    <xf numFmtId="168" fontId="2" fillId="0" borderId="0" xfId="2" applyNumberFormat="1" applyAlignment="1">
      <alignment horizontal="center" vertical="center"/>
    </xf>
    <xf numFmtId="0" fontId="2" fillId="0" borderId="11" xfId="2" applyBorder="1"/>
    <xf numFmtId="167" fontId="2" fillId="0" borderId="0" xfId="2" applyNumberFormat="1"/>
    <xf numFmtId="168" fontId="2" fillId="0" borderId="1" xfId="2" applyNumberFormat="1" applyBorder="1" applyAlignment="1">
      <alignment horizontal="center"/>
    </xf>
    <xf numFmtId="167" fontId="2" fillId="0" borderId="1" xfId="2" applyNumberFormat="1" applyBorder="1" applyAlignment="1">
      <alignment horizontal="center"/>
    </xf>
    <xf numFmtId="0" fontId="2" fillId="2" borderId="6" xfId="2" applyFill="1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0" fillId="2" borderId="1" xfId="0" applyFill="1" applyBorder="1"/>
    <xf numFmtId="164" fontId="0" fillId="6" borderId="1" xfId="0" applyNumberFormat="1" applyFill="1" applyBorder="1"/>
    <xf numFmtId="2" fontId="0" fillId="6" borderId="1" xfId="0" applyNumberFormat="1" applyFill="1" applyBorder="1"/>
    <xf numFmtId="165" fontId="0" fillId="6" borderId="1" xfId="0" applyNumberFormat="1" applyFill="1" applyBorder="1"/>
    <xf numFmtId="167" fontId="0" fillId="6" borderId="1" xfId="0" applyNumberFormat="1" applyFill="1" applyBorder="1"/>
    <xf numFmtId="166" fontId="0" fillId="6" borderId="1" xfId="0" applyNumberFormat="1" applyFill="1" applyBorder="1"/>
    <xf numFmtId="164" fontId="0" fillId="7" borderId="1" xfId="0" applyNumberFormat="1" applyFill="1" applyBorder="1"/>
    <xf numFmtId="167" fontId="0" fillId="0" borderId="1" xfId="0" applyNumberFormat="1" applyBorder="1" applyAlignment="1">
      <alignment horizontal="center" vertical="center"/>
    </xf>
    <xf numFmtId="10" fontId="0" fillId="0" borderId="0" xfId="1" applyNumberFormat="1" applyFont="1"/>
    <xf numFmtId="10" fontId="0" fillId="0" borderId="1" xfId="1" applyNumberFormat="1" applyFont="1" applyBorder="1"/>
    <xf numFmtId="168" fontId="0" fillId="6" borderId="1" xfId="0" applyNumberFormat="1" applyFill="1" applyBorder="1"/>
    <xf numFmtId="168" fontId="0" fillId="7" borderId="1" xfId="0" applyNumberFormat="1" applyFill="1" applyBorder="1"/>
    <xf numFmtId="10" fontId="0" fillId="6" borderId="1" xfId="1" applyNumberFormat="1" applyFont="1" applyFill="1" applyBorder="1"/>
    <xf numFmtId="168" fontId="2" fillId="0" borderId="12" xfId="2" applyNumberFormat="1" applyBorder="1" applyAlignment="1">
      <alignment horizontal="center"/>
    </xf>
    <xf numFmtId="10" fontId="2" fillId="0" borderId="0" xfId="1" applyNumberFormat="1" applyFont="1"/>
    <xf numFmtId="10" fontId="5" fillId="5" borderId="0" xfId="1" applyNumberFormat="1" applyFont="1" applyFill="1" applyAlignment="1">
      <alignment horizontal="center" vertical="center"/>
    </xf>
    <xf numFmtId="0" fontId="2" fillId="0" borderId="0" xfId="2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0" fontId="0" fillId="0" borderId="0" xfId="1" applyNumberFormat="1" applyFont="1"/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/>
    <xf numFmtId="0" fontId="1" fillId="0" borderId="16" xfId="0" applyFont="1" applyBorder="1"/>
    <xf numFmtId="0" fontId="0" fillId="0" borderId="16" xfId="0" applyBorder="1"/>
    <xf numFmtId="0" fontId="0" fillId="0" borderId="6" xfId="0" applyBorder="1" applyAlignment="1">
      <alignment horizontal="center" wrapText="1"/>
    </xf>
    <xf numFmtId="0" fontId="8" fillId="0" borderId="0" xfId="0" applyFont="1"/>
    <xf numFmtId="0" fontId="0" fillId="0" borderId="5" xfId="0" applyBorder="1" applyAlignment="1">
      <alignment horizontal="center" wrapText="1"/>
    </xf>
    <xf numFmtId="167" fontId="2" fillId="2" borderId="1" xfId="2" applyNumberFormat="1" applyFill="1" applyBorder="1" applyAlignment="1">
      <alignment horizontal="center"/>
    </xf>
    <xf numFmtId="0" fontId="2" fillId="2" borderId="3" xfId="2" applyFill="1" applyBorder="1" applyAlignment="1">
      <alignment horizontal="center" vertical="center"/>
    </xf>
    <xf numFmtId="10" fontId="0" fillId="2" borderId="1" xfId="3" applyNumberFormat="1" applyFont="1" applyFill="1" applyBorder="1" applyAlignment="1">
      <alignment horizontal="center"/>
    </xf>
    <xf numFmtId="168" fontId="2" fillId="2" borderId="1" xfId="2" applyNumberFormat="1" applyFill="1" applyBorder="1" applyAlignment="1">
      <alignment horizontal="center"/>
    </xf>
    <xf numFmtId="168" fontId="2" fillId="2" borderId="3" xfId="2" applyNumberFormat="1" applyFill="1" applyBorder="1" applyAlignment="1">
      <alignment horizontal="center" vertical="center"/>
    </xf>
    <xf numFmtId="168" fontId="2" fillId="2" borderId="12" xfId="2" applyNumberFormat="1" applyFill="1" applyBorder="1" applyAlignment="1">
      <alignment horizontal="center"/>
    </xf>
    <xf numFmtId="168" fontId="8" fillId="0" borderId="0" xfId="0" applyNumberFormat="1" applyFont="1" applyAlignment="1">
      <alignment horizontal="center" vertical="center"/>
    </xf>
    <xf numFmtId="20" fontId="8" fillId="0" borderId="0" xfId="0" applyNumberFormat="1" applyFont="1"/>
    <xf numFmtId="0" fontId="1" fillId="2" borderId="0" xfId="0" applyFont="1" applyFill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68" fontId="0" fillId="0" borderId="2" xfId="0" applyNumberFormat="1" applyBorder="1" applyAlignment="1">
      <alignment horizontal="center"/>
    </xf>
    <xf numFmtId="168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20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20" fontId="0" fillId="0" borderId="1" xfId="0" applyNumberFormat="1" applyBorder="1" applyAlignment="1">
      <alignment horizontal="center" wrapText="1"/>
    </xf>
  </cellXfs>
  <cellStyles count="4">
    <cellStyle name="Normal" xfId="0" builtinId="0"/>
    <cellStyle name="Normal 2" xfId="2" xr:uid="{83325AAD-2CA4-4C8D-BA36-2A97D972E960}"/>
    <cellStyle name="Percent" xfId="1" builtinId="5"/>
    <cellStyle name="Percent 2" xfId="3" xr:uid="{F31B9747-51A0-4B7B-9DF5-1BAC49C374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iler\FLRD\Documents%20and%20Settings\DWorcester\Local%20Settings\Temporary%20Internet%20Files\Content.Outlook\VTG4OMAZ\VID%20BL3%20Verification%20Run%205%20and%206%20do%20not%20se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.xom.com\dfs\PAU\PRT_Data\POT\Shared%20Projects\Common\VI-E\Individual%20Test%20Files\Test%20193%20(BL6%20vs%20BL5%20comparison)\BL6_BL5_Comparis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 Info"/>
      <sheetName val="Operating Targets"/>
      <sheetName val="Test Summary"/>
      <sheetName val="What if"/>
      <sheetName val="Critical Parameter Summary 1, 2"/>
      <sheetName val="CPS 3, 4"/>
      <sheetName val="CPS 5, 6"/>
      <sheetName val="General Parameters BLB1"/>
      <sheetName val="General Parameters BLB2"/>
      <sheetName val="Shutdowns-Comments"/>
      <sheetName val="BSFC data"/>
      <sheetName val="Summary s"/>
      <sheetName val="Summary Avg"/>
      <sheetName val="Summary Min"/>
      <sheetName val="Summary Max"/>
      <sheetName val="Form"/>
      <sheetName val="Schedule"/>
      <sheetName val="DATA"/>
      <sheetName val="SwRI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D1" t="str">
            <v>BLB3</v>
          </cell>
          <cell r="E1" t="str">
            <v>BLB4</v>
          </cell>
          <cell r="F1" t="str">
            <v>BLB5</v>
          </cell>
          <cell r="H1" t="str">
            <v>BLB7</v>
          </cell>
          <cell r="I1" t="str">
            <v>BLB8</v>
          </cell>
          <cell r="J1" t="str">
            <v>BLB9</v>
          </cell>
          <cell r="L1" t="str">
            <v>Aging</v>
          </cell>
          <cell r="O1" t="str">
            <v>CA3</v>
          </cell>
          <cell r="P1" t="str">
            <v>CA4</v>
          </cell>
          <cell r="Q1" t="str">
            <v>CA5</v>
          </cell>
          <cell r="S1" t="str">
            <v>CA7</v>
          </cell>
          <cell r="T1" t="str">
            <v>CA8</v>
          </cell>
          <cell r="U1" t="str">
            <v>CA9</v>
          </cell>
          <cell r="V1" t="str">
            <v>84 hr Aging</v>
          </cell>
          <cell r="W1" t="str">
            <v>CA32</v>
          </cell>
          <cell r="X1" t="str">
            <v>CA42</v>
          </cell>
          <cell r="Y1" t="str">
            <v>CA52</v>
          </cell>
          <cell r="Z1" t="str">
            <v>CA72</v>
          </cell>
          <cell r="AA1" t="str">
            <v>CA82</v>
          </cell>
          <cell r="AB1" t="str">
            <v>CA92</v>
          </cell>
          <cell r="AC1" t="str">
            <v>BLA3</v>
          </cell>
          <cell r="AD1" t="str">
            <v>BLA4</v>
          </cell>
          <cell r="AE1" t="str">
            <v>BLA5</v>
          </cell>
          <cell r="AG1" t="str">
            <v>BLA7</v>
          </cell>
          <cell r="AH1" t="str">
            <v>BLA8</v>
          </cell>
          <cell r="AI1" t="str">
            <v>BLA9</v>
          </cell>
          <cell r="AJ1" t="str">
            <v>BLB23</v>
          </cell>
          <cell r="AK1" t="str">
            <v>BLB24</v>
          </cell>
          <cell r="AL1" t="str">
            <v>BLB25</v>
          </cell>
          <cell r="AM1" t="str">
            <v>BLB27</v>
          </cell>
          <cell r="AN1" t="str">
            <v>BLB28</v>
          </cell>
          <cell r="AO1" t="str">
            <v>BLB29</v>
          </cell>
        </row>
        <row r="2">
          <cell r="A2" t="str">
            <v>BSFC</v>
          </cell>
          <cell r="D2">
            <v>1.2649110640672122E-4</v>
          </cell>
          <cell r="E2">
            <v>6.3245553203378175E-5</v>
          </cell>
          <cell r="F2">
            <v>1.2247448713917261E-4</v>
          </cell>
          <cell r="H2">
            <v>1.3934369977385648E-3</v>
          </cell>
          <cell r="I2">
            <v>2.5704085278414317E-3</v>
          </cell>
          <cell r="J2">
            <v>6.0138728508896577E-4</v>
          </cell>
          <cell r="L2" t="e">
            <v>#DIV/0!</v>
          </cell>
          <cell r="O2" t="e">
            <v>#DIV/0!</v>
          </cell>
          <cell r="P2" t="e">
            <v>#DIV/0!</v>
          </cell>
          <cell r="Q2" t="e">
            <v>#DIV/0!</v>
          </cell>
          <cell r="S2" t="e">
            <v>#DIV/0!</v>
          </cell>
          <cell r="T2" t="e">
            <v>#DIV/0!</v>
          </cell>
          <cell r="U2" t="e">
            <v>#DIV/0!</v>
          </cell>
          <cell r="V2" t="e">
            <v>#DIV/0!</v>
          </cell>
          <cell r="W2" t="e">
            <v>#DIV/0!</v>
          </cell>
          <cell r="X2" t="e">
            <v>#DIV/0!</v>
          </cell>
          <cell r="Y2" t="e">
            <v>#DIV/0!</v>
          </cell>
          <cell r="Z2" t="e">
            <v>#DIV/0!</v>
          </cell>
          <cell r="AA2" t="e">
            <v>#DIV/0!</v>
          </cell>
          <cell r="AB2" t="e">
            <v>#DIV/0!</v>
          </cell>
          <cell r="AC2" t="e">
            <v>#DIV/0!</v>
          </cell>
          <cell r="AD2" t="e">
            <v>#DIV/0!</v>
          </cell>
          <cell r="AE2" t="e">
            <v>#DIV/0!</v>
          </cell>
          <cell r="AG2" t="e">
            <v>#DIV/0!</v>
          </cell>
          <cell r="AH2" t="e">
            <v>#DIV/0!</v>
          </cell>
          <cell r="AI2" t="e">
            <v>#DIV/0!</v>
          </cell>
          <cell r="AJ2">
            <v>5.1639777949426542E-5</v>
          </cell>
          <cell r="AK2">
            <v>5.4772255750510583E-5</v>
          </cell>
          <cell r="AL2">
            <v>1.264911064067476E-4</v>
          </cell>
          <cell r="AM2">
            <v>9.6419223532791633E-4</v>
          </cell>
          <cell r="AN2">
            <v>2.1789905919943741E-3</v>
          </cell>
          <cell r="AO2">
            <v>4.4721359549996582E-4</v>
          </cell>
        </row>
      </sheetData>
      <sheetData sheetId="12" refreshError="1">
        <row r="1">
          <cell r="D1" t="str">
            <v>BLB3</v>
          </cell>
          <cell r="E1" t="str">
            <v>BLB4</v>
          </cell>
          <cell r="F1" t="str">
            <v>BLB5</v>
          </cell>
          <cell r="H1" t="str">
            <v>BLB7</v>
          </cell>
          <cell r="I1" t="str">
            <v>BLB8</v>
          </cell>
          <cell r="J1" t="str">
            <v>BLB9</v>
          </cell>
          <cell r="L1" t="str">
            <v>Aging</v>
          </cell>
          <cell r="O1" t="str">
            <v>CA3</v>
          </cell>
          <cell r="P1" t="str">
            <v>CA4</v>
          </cell>
          <cell r="Q1" t="str">
            <v>CA5</v>
          </cell>
          <cell r="S1" t="str">
            <v>CA7</v>
          </cell>
          <cell r="T1" t="str">
            <v>CA8</v>
          </cell>
          <cell r="U1" t="str">
            <v>CA9</v>
          </cell>
          <cell r="V1" t="str">
            <v>84 hr Aging</v>
          </cell>
          <cell r="W1" t="str">
            <v>CA32</v>
          </cell>
          <cell r="X1" t="str">
            <v>CA42</v>
          </cell>
          <cell r="Y1" t="str">
            <v>CA52</v>
          </cell>
          <cell r="Z1" t="str">
            <v>CA72</v>
          </cell>
          <cell r="AA1" t="str">
            <v>CA82</v>
          </cell>
          <cell r="AB1" t="str">
            <v>CA92</v>
          </cell>
          <cell r="AC1" t="str">
            <v>BLA3</v>
          </cell>
          <cell r="AD1" t="str">
            <v>BLA4</v>
          </cell>
          <cell r="AE1" t="str">
            <v>BLA5</v>
          </cell>
          <cell r="AG1" t="str">
            <v>BLA7</v>
          </cell>
          <cell r="AH1" t="str">
            <v>BLA8</v>
          </cell>
          <cell r="AI1" t="str">
            <v>BLA9</v>
          </cell>
          <cell r="AJ1" t="str">
            <v>BLB23</v>
          </cell>
          <cell r="AK1" t="str">
            <v>BLB24</v>
          </cell>
          <cell r="AL1" t="str">
            <v>BLB25</v>
          </cell>
          <cell r="AM1" t="str">
            <v>BLB27</v>
          </cell>
          <cell r="AN1" t="str">
            <v>BLB28</v>
          </cell>
          <cell r="AO1" t="str">
            <v>BLB29</v>
          </cell>
        </row>
        <row r="2">
          <cell r="A2" t="str">
            <v>Samples</v>
          </cell>
          <cell r="D2">
            <v>6</v>
          </cell>
          <cell r="E2">
            <v>6</v>
          </cell>
          <cell r="F2">
            <v>6</v>
          </cell>
          <cell r="H2">
            <v>6</v>
          </cell>
          <cell r="I2">
            <v>6</v>
          </cell>
          <cell r="J2">
            <v>6</v>
          </cell>
          <cell r="L2">
            <v>0</v>
          </cell>
          <cell r="O2">
            <v>0</v>
          </cell>
          <cell r="P2">
            <v>0</v>
          </cell>
          <cell r="Q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G2">
            <v>0</v>
          </cell>
          <cell r="AH2">
            <v>0</v>
          </cell>
          <cell r="AI2">
            <v>0</v>
          </cell>
          <cell r="AJ2">
            <v>6</v>
          </cell>
          <cell r="AK2">
            <v>6</v>
          </cell>
          <cell r="AL2">
            <v>6</v>
          </cell>
          <cell r="AM2">
            <v>6</v>
          </cell>
          <cell r="AN2">
            <v>6</v>
          </cell>
          <cell r="AO2">
            <v>6</v>
          </cell>
        </row>
        <row r="3">
          <cell r="A3" t="str">
            <v>SPEED</v>
          </cell>
          <cell r="D3">
            <v>1999.5</v>
          </cell>
          <cell r="E3">
            <v>2000.5</v>
          </cell>
          <cell r="F3">
            <v>1498.6666666666667</v>
          </cell>
          <cell r="H3">
            <v>694.5</v>
          </cell>
          <cell r="I3">
            <v>693.5</v>
          </cell>
          <cell r="J3">
            <v>694.33333333333337</v>
          </cell>
          <cell r="L3" t="e">
            <v>#DIV/0!</v>
          </cell>
          <cell r="O3" t="e">
            <v>#DIV/0!</v>
          </cell>
          <cell r="P3" t="e">
            <v>#DIV/0!</v>
          </cell>
          <cell r="Q3" t="e">
            <v>#DIV/0!</v>
          </cell>
          <cell r="S3" t="e">
            <v>#DIV/0!</v>
          </cell>
          <cell r="T3" t="e">
            <v>#DIV/0!</v>
          </cell>
          <cell r="U3" t="e">
            <v>#DIV/0!</v>
          </cell>
          <cell r="V3" t="e">
            <v>#DIV/0!</v>
          </cell>
          <cell r="W3" t="e">
            <v>#DIV/0!</v>
          </cell>
          <cell r="X3" t="e">
            <v>#DIV/0!</v>
          </cell>
          <cell r="Y3" t="e">
            <v>#DIV/0!</v>
          </cell>
          <cell r="Z3" t="e">
            <v>#DIV/0!</v>
          </cell>
          <cell r="AA3" t="e">
            <v>#DIV/0!</v>
          </cell>
          <cell r="AB3" t="e">
            <v>#DIV/0!</v>
          </cell>
          <cell r="AC3" t="e">
            <v>#DIV/0!</v>
          </cell>
          <cell r="AD3" t="e">
            <v>#DIV/0!</v>
          </cell>
          <cell r="AE3" t="e">
            <v>#DIV/0!</v>
          </cell>
          <cell r="AG3" t="e">
            <v>#DIV/0!</v>
          </cell>
          <cell r="AH3" t="e">
            <v>#DIV/0!</v>
          </cell>
          <cell r="AI3" t="e">
            <v>#DIV/0!</v>
          </cell>
          <cell r="AJ3">
            <v>2000.8333333333333</v>
          </cell>
          <cell r="AK3">
            <v>2000.8333333333333</v>
          </cell>
          <cell r="AL3">
            <v>1498.8333333333333</v>
          </cell>
          <cell r="AM3">
            <v>701.33333333333337</v>
          </cell>
          <cell r="AN3">
            <v>694.83333333333337</v>
          </cell>
          <cell r="AO3">
            <v>694.33333333333337</v>
          </cell>
        </row>
        <row r="4">
          <cell r="A4" t="str">
            <v>HUM</v>
          </cell>
          <cell r="D4">
            <v>11.37</v>
          </cell>
          <cell r="E4">
            <v>11.36</v>
          </cell>
          <cell r="F4">
            <v>11.385</v>
          </cell>
          <cell r="H4">
            <v>11.356666666666667</v>
          </cell>
          <cell r="I4">
            <v>11.348333333333334</v>
          </cell>
          <cell r="J4">
            <v>11.37</v>
          </cell>
          <cell r="L4" t="e">
            <v>#DIV/0!</v>
          </cell>
          <cell r="O4" t="e">
            <v>#DIV/0!</v>
          </cell>
          <cell r="P4" t="e">
            <v>#DIV/0!</v>
          </cell>
          <cell r="Q4" t="e">
            <v>#DIV/0!</v>
          </cell>
          <cell r="S4" t="e">
            <v>#DIV/0!</v>
          </cell>
          <cell r="T4" t="e">
            <v>#DIV/0!</v>
          </cell>
          <cell r="U4" t="e">
            <v>#DIV/0!</v>
          </cell>
          <cell r="V4" t="e">
            <v>#DIV/0!</v>
          </cell>
          <cell r="W4" t="e">
            <v>#DIV/0!</v>
          </cell>
          <cell r="X4" t="e">
            <v>#DIV/0!</v>
          </cell>
          <cell r="Y4" t="e">
            <v>#DIV/0!</v>
          </cell>
          <cell r="Z4" t="e">
            <v>#DIV/0!</v>
          </cell>
          <cell r="AA4" t="e">
            <v>#DIV/0!</v>
          </cell>
          <cell r="AB4" t="e">
            <v>#DIV/0!</v>
          </cell>
          <cell r="AC4" t="e">
            <v>#DIV/0!</v>
          </cell>
          <cell r="AD4" t="e">
            <v>#DIV/0!</v>
          </cell>
          <cell r="AE4" t="e">
            <v>#DIV/0!</v>
          </cell>
          <cell r="AG4" t="e">
            <v>#DIV/0!</v>
          </cell>
          <cell r="AH4" t="e">
            <v>#DIV/0!</v>
          </cell>
          <cell r="AI4" t="e">
            <v>#DIV/0!</v>
          </cell>
          <cell r="AJ4">
            <v>11.391666666666666</v>
          </cell>
          <cell r="AK4">
            <v>11.351666666666665</v>
          </cell>
          <cell r="AL4">
            <v>11.375</v>
          </cell>
          <cell r="AM4">
            <v>11.366666666666667</v>
          </cell>
          <cell r="AN4">
            <v>11.353333333333333</v>
          </cell>
          <cell r="AO4">
            <v>11.383333333333333</v>
          </cell>
        </row>
        <row r="5">
          <cell r="A5" t="str">
            <v>TAAMB</v>
          </cell>
          <cell r="D5">
            <v>27.233333333333334</v>
          </cell>
          <cell r="E5">
            <v>26.966666666666669</v>
          </cell>
          <cell r="F5">
            <v>26.466666666666669</v>
          </cell>
          <cell r="H5">
            <v>26.533333333333331</v>
          </cell>
          <cell r="I5">
            <v>25.950000000000003</v>
          </cell>
          <cell r="J5">
            <v>25.900000000000002</v>
          </cell>
          <cell r="L5" t="e">
            <v>#DIV/0!</v>
          </cell>
          <cell r="O5" t="e">
            <v>#DIV/0!</v>
          </cell>
          <cell r="P5" t="e">
            <v>#DIV/0!</v>
          </cell>
          <cell r="Q5" t="e">
            <v>#DIV/0!</v>
          </cell>
          <cell r="S5" t="e">
            <v>#DIV/0!</v>
          </cell>
          <cell r="T5" t="e">
            <v>#DIV/0!</v>
          </cell>
          <cell r="U5" t="e">
            <v>#DIV/0!</v>
          </cell>
          <cell r="V5" t="e">
            <v>#DIV/0!</v>
          </cell>
          <cell r="W5" t="e">
            <v>#DIV/0!</v>
          </cell>
          <cell r="X5" t="e">
            <v>#DIV/0!</v>
          </cell>
          <cell r="Y5" t="e">
            <v>#DIV/0!</v>
          </cell>
          <cell r="Z5" t="e">
            <v>#DIV/0!</v>
          </cell>
          <cell r="AA5" t="e">
            <v>#DIV/0!</v>
          </cell>
          <cell r="AB5" t="e">
            <v>#DIV/0!</v>
          </cell>
          <cell r="AC5" t="e">
            <v>#DIV/0!</v>
          </cell>
          <cell r="AD5" t="e">
            <v>#DIV/0!</v>
          </cell>
          <cell r="AE5" t="e">
            <v>#DIV/0!</v>
          </cell>
          <cell r="AG5" t="e">
            <v>#DIV/0!</v>
          </cell>
          <cell r="AH5" t="e">
            <v>#DIV/0!</v>
          </cell>
          <cell r="AI5" t="e">
            <v>#DIV/0!</v>
          </cell>
          <cell r="AJ5">
            <v>25.566666666666666</v>
          </cell>
          <cell r="AK5">
            <v>25.75</v>
          </cell>
          <cell r="AL5">
            <v>25.849999999999998</v>
          </cell>
          <cell r="AM5">
            <v>26.183333333333334</v>
          </cell>
          <cell r="AN5">
            <v>26.666666666666668</v>
          </cell>
          <cell r="AO5">
            <v>26.966666666666665</v>
          </cell>
        </row>
        <row r="6">
          <cell r="A6" t="str">
            <v>PEOIL</v>
          </cell>
          <cell r="D6">
            <v>187.63333333333333</v>
          </cell>
          <cell r="E6">
            <v>263.23333333333335</v>
          </cell>
          <cell r="F6">
            <v>176.04999999999998</v>
          </cell>
          <cell r="H6">
            <v>104.56666666666666</v>
          </cell>
          <cell r="I6">
            <v>335.95</v>
          </cell>
          <cell r="J6">
            <v>102.53333333333335</v>
          </cell>
          <cell r="L6" t="e">
            <v>#DIV/0!</v>
          </cell>
          <cell r="O6" t="e">
            <v>#DIV/0!</v>
          </cell>
          <cell r="P6" t="e">
            <v>#DIV/0!</v>
          </cell>
          <cell r="Q6" t="e">
            <v>#DIV/0!</v>
          </cell>
          <cell r="S6" t="e">
            <v>#DIV/0!</v>
          </cell>
          <cell r="T6" t="e">
            <v>#DIV/0!</v>
          </cell>
          <cell r="U6" t="e">
            <v>#DIV/0!</v>
          </cell>
          <cell r="V6" t="e">
            <v>#DIV/0!</v>
          </cell>
          <cell r="W6" t="e">
            <v>#DIV/0!</v>
          </cell>
          <cell r="X6" t="e">
            <v>#DIV/0!</v>
          </cell>
          <cell r="Y6" t="e">
            <v>#DIV/0!</v>
          </cell>
          <cell r="Z6" t="e">
            <v>#DIV/0!</v>
          </cell>
          <cell r="AA6" t="e">
            <v>#DIV/0!</v>
          </cell>
          <cell r="AB6" t="e">
            <v>#DIV/0!</v>
          </cell>
          <cell r="AC6" t="e">
            <v>#DIV/0!</v>
          </cell>
          <cell r="AD6" t="e">
            <v>#DIV/0!</v>
          </cell>
          <cell r="AE6" t="e">
            <v>#DIV/0!</v>
          </cell>
          <cell r="AG6" t="e">
            <v>#DIV/0!</v>
          </cell>
          <cell r="AH6" t="e">
            <v>#DIV/0!</v>
          </cell>
          <cell r="AI6" t="e">
            <v>#DIV/0!</v>
          </cell>
          <cell r="AJ6">
            <v>188.45000000000002</v>
          </cell>
          <cell r="AK6">
            <v>262.83333333333331</v>
          </cell>
          <cell r="AL6">
            <v>175.4</v>
          </cell>
          <cell r="AM6">
            <v>105.48333333333333</v>
          </cell>
          <cell r="AN6">
            <v>339.59999999999997</v>
          </cell>
          <cell r="AO6">
            <v>103.16666666666667</v>
          </cell>
        </row>
        <row r="7">
          <cell r="A7" t="str">
            <v>PFUEL-MM</v>
          </cell>
          <cell r="D7">
            <v>105.43333333333332</v>
          </cell>
          <cell r="E7">
            <v>105.41666666666664</v>
          </cell>
          <cell r="F7">
            <v>106.14999999999999</v>
          </cell>
          <cell r="H7">
            <v>107.69999999999999</v>
          </cell>
          <cell r="I7">
            <v>108.05000000000001</v>
          </cell>
          <cell r="J7">
            <v>108.43333333333334</v>
          </cell>
          <cell r="L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  <cell r="S7" t="e">
            <v>#DIV/0!</v>
          </cell>
          <cell r="T7" t="e">
            <v>#DIV/0!</v>
          </cell>
          <cell r="U7" t="e">
            <v>#DIV/0!</v>
          </cell>
          <cell r="V7" t="e">
            <v>#DIV/0!</v>
          </cell>
          <cell r="W7" t="e">
            <v>#DIV/0!</v>
          </cell>
          <cell r="X7" t="e">
            <v>#DIV/0!</v>
          </cell>
          <cell r="Y7" t="e">
            <v>#DIV/0!</v>
          </cell>
          <cell r="Z7" t="e">
            <v>#DIV/0!</v>
          </cell>
          <cell r="AA7" t="e">
            <v>#DIV/0!</v>
          </cell>
          <cell r="AB7" t="e">
            <v>#DIV/0!</v>
          </cell>
          <cell r="AC7" t="e">
            <v>#DIV/0!</v>
          </cell>
          <cell r="AD7" t="e">
            <v>#DIV/0!</v>
          </cell>
          <cell r="AE7" t="e">
            <v>#DIV/0!</v>
          </cell>
          <cell r="AG7" t="e">
            <v>#DIV/0!</v>
          </cell>
          <cell r="AH7" t="e">
            <v>#DIV/0!</v>
          </cell>
          <cell r="AI7" t="e">
            <v>#DIV/0!</v>
          </cell>
          <cell r="AJ7">
            <v>108.43333333333334</v>
          </cell>
          <cell r="AK7">
            <v>110.23333333333333</v>
          </cell>
          <cell r="AL7">
            <v>110.28333333333332</v>
          </cell>
          <cell r="AM7">
            <v>111.53333333333335</v>
          </cell>
          <cell r="AN7">
            <v>110.81666666666666</v>
          </cell>
          <cell r="AO7">
            <v>111.11666666666667</v>
          </cell>
        </row>
        <row r="8">
          <cell r="A8" t="str">
            <v>PFUEL</v>
          </cell>
          <cell r="D8">
            <v>404.16666666666669</v>
          </cell>
          <cell r="E8">
            <v>404.9666666666667</v>
          </cell>
          <cell r="F8">
            <v>405.33333333333331</v>
          </cell>
          <cell r="H8">
            <v>405.91666666666669</v>
          </cell>
          <cell r="I8">
            <v>406.34999999999997</v>
          </cell>
          <cell r="J8">
            <v>405.64999999999992</v>
          </cell>
          <cell r="L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S8" t="e">
            <v>#DIV/0!</v>
          </cell>
          <cell r="T8" t="e">
            <v>#DIV/0!</v>
          </cell>
          <cell r="U8" t="e">
            <v>#DIV/0!</v>
          </cell>
          <cell r="V8" t="e">
            <v>#DIV/0!</v>
          </cell>
          <cell r="W8" t="e">
            <v>#DIV/0!</v>
          </cell>
          <cell r="X8" t="e">
            <v>#DIV/0!</v>
          </cell>
          <cell r="Y8" t="e">
            <v>#DIV/0!</v>
          </cell>
          <cell r="Z8" t="e">
            <v>#DIV/0!</v>
          </cell>
          <cell r="AA8" t="e">
            <v>#DIV/0!</v>
          </cell>
          <cell r="AB8" t="e">
            <v>#DIV/0!</v>
          </cell>
          <cell r="AC8" t="e">
            <v>#DIV/0!</v>
          </cell>
          <cell r="AD8" t="e">
            <v>#DIV/0!</v>
          </cell>
          <cell r="AE8" t="e">
            <v>#DIV/0!</v>
          </cell>
          <cell r="AG8" t="e">
            <v>#DIV/0!</v>
          </cell>
          <cell r="AH8" t="e">
            <v>#DIV/0!</v>
          </cell>
          <cell r="AI8" t="e">
            <v>#DIV/0!</v>
          </cell>
          <cell r="AJ8">
            <v>405.18333333333334</v>
          </cell>
          <cell r="AK8">
            <v>405.29999999999995</v>
          </cell>
          <cell r="AL8">
            <v>405.38333333333327</v>
          </cell>
          <cell r="AM8">
            <v>405.7166666666667</v>
          </cell>
          <cell r="AN8">
            <v>406.34999999999997</v>
          </cell>
          <cell r="AO8">
            <v>405.61666666666673</v>
          </cell>
        </row>
        <row r="9">
          <cell r="A9" t="str">
            <v>PMAP</v>
          </cell>
          <cell r="D9">
            <v>58.241666666666674</v>
          </cell>
          <cell r="E9">
            <v>57.895000000000003</v>
          </cell>
          <cell r="F9">
            <v>59.706666666666671</v>
          </cell>
          <cell r="H9">
            <v>35.520000000000003</v>
          </cell>
          <cell r="I9">
            <v>36.79</v>
          </cell>
          <cell r="J9">
            <v>41.206666666666671</v>
          </cell>
          <cell r="L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S9" t="e">
            <v>#DIV/0!</v>
          </cell>
          <cell r="T9" t="e">
            <v>#DIV/0!</v>
          </cell>
          <cell r="U9" t="e">
            <v>#DIV/0!</v>
          </cell>
          <cell r="V9" t="e">
            <v>#DIV/0!</v>
          </cell>
          <cell r="W9" t="e">
            <v>#DIV/0!</v>
          </cell>
          <cell r="X9" t="e">
            <v>#DIV/0!</v>
          </cell>
          <cell r="Y9" t="e">
            <v>#DIV/0!</v>
          </cell>
          <cell r="Z9" t="e">
            <v>#DIV/0!</v>
          </cell>
          <cell r="AA9" t="e">
            <v>#DIV/0!</v>
          </cell>
          <cell r="AB9" t="e">
            <v>#DIV/0!</v>
          </cell>
          <cell r="AC9" t="e">
            <v>#DIV/0!</v>
          </cell>
          <cell r="AD9" t="e">
            <v>#DIV/0!</v>
          </cell>
          <cell r="AE9" t="e">
            <v>#DIV/0!</v>
          </cell>
          <cell r="AG9" t="e">
            <v>#DIV/0!</v>
          </cell>
          <cell r="AH9" t="e">
            <v>#DIV/0!</v>
          </cell>
          <cell r="AI9" t="e">
            <v>#DIV/0!</v>
          </cell>
          <cell r="AJ9">
            <v>58.441666666666663</v>
          </cell>
          <cell r="AK9">
            <v>57.903333333333336</v>
          </cell>
          <cell r="AL9">
            <v>59.809999999999981</v>
          </cell>
          <cell r="AM9">
            <v>35.418333333333329</v>
          </cell>
          <cell r="AN9">
            <v>36.598333333333336</v>
          </cell>
          <cell r="AO9">
            <v>41.19166666666667</v>
          </cell>
        </row>
        <row r="10">
          <cell r="A10" t="str">
            <v>PEBP</v>
          </cell>
          <cell r="D10">
            <v>104.985</v>
          </cell>
          <cell r="E10">
            <v>104.99666666666667</v>
          </cell>
          <cell r="F10">
            <v>104.97166666666668</v>
          </cell>
          <cell r="H10">
            <v>104.00666666666666</v>
          </cell>
          <cell r="I10">
            <v>103.98833333333333</v>
          </cell>
          <cell r="J10">
            <v>104.01166666666667</v>
          </cell>
          <cell r="L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S10" t="e">
            <v>#DIV/0!</v>
          </cell>
          <cell r="T10" t="e">
            <v>#DIV/0!</v>
          </cell>
          <cell r="U10" t="e">
            <v>#DIV/0!</v>
          </cell>
          <cell r="V10" t="e">
            <v>#DIV/0!</v>
          </cell>
          <cell r="W10" t="e">
            <v>#DIV/0!</v>
          </cell>
          <cell r="X10" t="e">
            <v>#DIV/0!</v>
          </cell>
          <cell r="Y10" t="e">
            <v>#DIV/0!</v>
          </cell>
          <cell r="Z10" t="e">
            <v>#DIV/0!</v>
          </cell>
          <cell r="AA10" t="e">
            <v>#DIV/0!</v>
          </cell>
          <cell r="AB10" t="e">
            <v>#DIV/0!</v>
          </cell>
          <cell r="AC10" t="e">
            <v>#DIV/0!</v>
          </cell>
          <cell r="AD10" t="e">
            <v>#DIV/0!</v>
          </cell>
          <cell r="AE10" t="e">
            <v>#DIV/0!</v>
          </cell>
          <cell r="AG10" t="e">
            <v>#DIV/0!</v>
          </cell>
          <cell r="AH10" t="e">
            <v>#DIV/0!</v>
          </cell>
          <cell r="AI10" t="e">
            <v>#DIV/0!</v>
          </cell>
          <cell r="AJ10">
            <v>105.00666666666667</v>
          </cell>
          <cell r="AK10">
            <v>105.00166666666667</v>
          </cell>
          <cell r="AL10">
            <v>104.99499999999999</v>
          </cell>
          <cell r="AM10">
            <v>104.03666666666668</v>
          </cell>
          <cell r="AN10">
            <v>103.99833333333333</v>
          </cell>
          <cell r="AO10">
            <v>104.03166666666668</v>
          </cell>
        </row>
        <row r="11">
          <cell r="A11" t="str">
            <v>TINT</v>
          </cell>
          <cell r="D11">
            <v>29</v>
          </cell>
          <cell r="E11">
            <v>29</v>
          </cell>
          <cell r="F11">
            <v>29</v>
          </cell>
          <cell r="H11">
            <v>29.016666666666666</v>
          </cell>
          <cell r="I11">
            <v>29</v>
          </cell>
          <cell r="J11">
            <v>29</v>
          </cell>
          <cell r="L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S11" t="e">
            <v>#DIV/0!</v>
          </cell>
          <cell r="T11" t="e">
            <v>#DIV/0!</v>
          </cell>
          <cell r="U11" t="e">
            <v>#DIV/0!</v>
          </cell>
          <cell r="V11" t="e">
            <v>#DIV/0!</v>
          </cell>
          <cell r="W11" t="e">
            <v>#DIV/0!</v>
          </cell>
          <cell r="X11" t="e">
            <v>#DIV/0!</v>
          </cell>
          <cell r="Y11" t="e">
            <v>#DIV/0!</v>
          </cell>
          <cell r="Z11" t="e">
            <v>#DIV/0!</v>
          </cell>
          <cell r="AA11" t="e">
            <v>#DIV/0!</v>
          </cell>
          <cell r="AB11" t="e">
            <v>#DIV/0!</v>
          </cell>
          <cell r="AC11" t="e">
            <v>#DIV/0!</v>
          </cell>
          <cell r="AD11" t="e">
            <v>#DIV/0!</v>
          </cell>
          <cell r="AE11" t="e">
            <v>#DIV/0!</v>
          </cell>
          <cell r="AG11" t="e">
            <v>#DIV/0!</v>
          </cell>
          <cell r="AH11" t="e">
            <v>#DIV/0!</v>
          </cell>
          <cell r="AI11" t="e">
            <v>#DIV/0!</v>
          </cell>
          <cell r="AJ11">
            <v>29</v>
          </cell>
          <cell r="AK11">
            <v>29</v>
          </cell>
          <cell r="AL11">
            <v>29</v>
          </cell>
          <cell r="AM11">
            <v>29</v>
          </cell>
          <cell r="AN11">
            <v>29</v>
          </cell>
          <cell r="AO11">
            <v>29.95</v>
          </cell>
        </row>
        <row r="12">
          <cell r="A12" t="str">
            <v>TCOOL_IN</v>
          </cell>
          <cell r="D12">
            <v>109</v>
          </cell>
          <cell r="E12">
            <v>65.016666666666666</v>
          </cell>
          <cell r="F12">
            <v>108.93333333333334</v>
          </cell>
          <cell r="H12">
            <v>108.95</v>
          </cell>
          <cell r="I12">
            <v>35</v>
          </cell>
          <cell r="J12">
            <v>108.98333333333335</v>
          </cell>
          <cell r="L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S12" t="e">
            <v>#DIV/0!</v>
          </cell>
          <cell r="T12" t="e">
            <v>#DIV/0!</v>
          </cell>
          <cell r="U12" t="e">
            <v>#DIV/0!</v>
          </cell>
          <cell r="V12" t="e">
            <v>#DIV/0!</v>
          </cell>
          <cell r="W12" t="e">
            <v>#DIV/0!</v>
          </cell>
          <cell r="X12" t="e">
            <v>#DIV/0!</v>
          </cell>
          <cell r="Y12" t="e">
            <v>#DIV/0!</v>
          </cell>
          <cell r="Z12" t="e">
            <v>#DIV/0!</v>
          </cell>
          <cell r="AA12" t="e">
            <v>#DIV/0!</v>
          </cell>
          <cell r="AB12" t="e">
            <v>#DIV/0!</v>
          </cell>
          <cell r="AC12" t="e">
            <v>#DIV/0!</v>
          </cell>
          <cell r="AD12" t="e">
            <v>#DIV/0!</v>
          </cell>
          <cell r="AE12" t="e">
            <v>#DIV/0!</v>
          </cell>
          <cell r="AG12" t="e">
            <v>#DIV/0!</v>
          </cell>
          <cell r="AH12" t="e">
            <v>#DIV/0!</v>
          </cell>
          <cell r="AI12" t="e">
            <v>#DIV/0!</v>
          </cell>
          <cell r="AJ12">
            <v>109.03333333333332</v>
          </cell>
          <cell r="AK12">
            <v>64.966666666666654</v>
          </cell>
          <cell r="AL12">
            <v>108.96666666666665</v>
          </cell>
          <cell r="AM12">
            <v>108.96666666666665</v>
          </cell>
          <cell r="AN12">
            <v>35</v>
          </cell>
          <cell r="AO12">
            <v>109.05000000000001</v>
          </cell>
        </row>
        <row r="13">
          <cell r="A13" t="str">
            <v>TCOOL_OUT</v>
          </cell>
          <cell r="D13">
            <v>113.61666666666666</v>
          </cell>
          <cell r="E13">
            <v>69.816666666666677</v>
          </cell>
          <cell r="F13">
            <v>113.03333333333335</v>
          </cell>
          <cell r="H13">
            <v>110.56666666666666</v>
          </cell>
          <cell r="I13">
            <v>36.85</v>
          </cell>
          <cell r="J13">
            <v>110.78333333333332</v>
          </cell>
          <cell r="L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S13" t="e">
            <v>#DIV/0!</v>
          </cell>
          <cell r="T13" t="e">
            <v>#DIV/0!</v>
          </cell>
          <cell r="U13" t="e">
            <v>#DIV/0!</v>
          </cell>
          <cell r="V13" t="e">
            <v>#DIV/0!</v>
          </cell>
          <cell r="W13" t="e">
            <v>#DIV/0!</v>
          </cell>
          <cell r="X13" t="e">
            <v>#DIV/0!</v>
          </cell>
          <cell r="Y13" t="e">
            <v>#DIV/0!</v>
          </cell>
          <cell r="Z13" t="e">
            <v>#DIV/0!</v>
          </cell>
          <cell r="AA13" t="e">
            <v>#DIV/0!</v>
          </cell>
          <cell r="AB13" t="e">
            <v>#DIV/0!</v>
          </cell>
          <cell r="AC13" t="e">
            <v>#DIV/0!</v>
          </cell>
          <cell r="AD13" t="e">
            <v>#DIV/0!</v>
          </cell>
          <cell r="AE13" t="e">
            <v>#DIV/0!</v>
          </cell>
          <cell r="AG13" t="e">
            <v>#DIV/0!</v>
          </cell>
          <cell r="AH13" t="e">
            <v>#DIV/0!</v>
          </cell>
          <cell r="AI13" t="e">
            <v>#DIV/0!</v>
          </cell>
          <cell r="AJ13">
            <v>113.66666666666669</v>
          </cell>
          <cell r="AK13">
            <v>69.833333333333329</v>
          </cell>
          <cell r="AL13">
            <v>113.08333333333336</v>
          </cell>
          <cell r="AM13">
            <v>110.63333333333334</v>
          </cell>
          <cell r="AN13">
            <v>36.849999999999994</v>
          </cell>
          <cell r="AO13">
            <v>110.8</v>
          </cell>
        </row>
        <row r="14">
          <cell r="A14" t="str">
            <v>TFUEL-IN</v>
          </cell>
          <cell r="D14">
            <v>22</v>
          </cell>
          <cell r="E14">
            <v>22</v>
          </cell>
          <cell r="F14">
            <v>22</v>
          </cell>
          <cell r="H14">
            <v>22</v>
          </cell>
          <cell r="I14">
            <v>22</v>
          </cell>
          <cell r="J14">
            <v>22</v>
          </cell>
          <cell r="L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S14" t="e">
            <v>#DIV/0!</v>
          </cell>
          <cell r="T14" t="e">
            <v>#DIV/0!</v>
          </cell>
          <cell r="U14" t="e">
            <v>#DIV/0!</v>
          </cell>
          <cell r="V14" t="e">
            <v>#DIV/0!</v>
          </cell>
          <cell r="W14" t="e">
            <v>#DIV/0!</v>
          </cell>
          <cell r="X14" t="e">
            <v>#DIV/0!</v>
          </cell>
          <cell r="Y14" t="e">
            <v>#DIV/0!</v>
          </cell>
          <cell r="Z14" t="e">
            <v>#DIV/0!</v>
          </cell>
          <cell r="AA14" t="e">
            <v>#DIV/0!</v>
          </cell>
          <cell r="AB14" t="e">
            <v>#DIV/0!</v>
          </cell>
          <cell r="AC14" t="e">
            <v>#DIV/0!</v>
          </cell>
          <cell r="AD14" t="e">
            <v>#DIV/0!</v>
          </cell>
          <cell r="AE14" t="e">
            <v>#DIV/0!</v>
          </cell>
          <cell r="AG14" t="e">
            <v>#DIV/0!</v>
          </cell>
          <cell r="AH14" t="e">
            <v>#DIV/0!</v>
          </cell>
          <cell r="AI14" t="e">
            <v>#DIV/0!</v>
          </cell>
          <cell r="AJ14">
            <v>22</v>
          </cell>
          <cell r="AK14">
            <v>22</v>
          </cell>
          <cell r="AL14">
            <v>22</v>
          </cell>
          <cell r="AM14">
            <v>22</v>
          </cell>
          <cell r="AN14">
            <v>22</v>
          </cell>
          <cell r="AO14">
            <v>22</v>
          </cell>
        </row>
        <row r="15">
          <cell r="A15" t="str">
            <v>TOIL-SUMP</v>
          </cell>
          <cell r="D15">
            <v>112.2</v>
          </cell>
          <cell r="E15">
            <v>57.93333333333333</v>
          </cell>
          <cell r="F15">
            <v>114.46666666666665</v>
          </cell>
          <cell r="H15">
            <v>117.58333333333333</v>
          </cell>
          <cell r="I15">
            <v>32.766666666666666</v>
          </cell>
          <cell r="J15">
            <v>117.43333333333334</v>
          </cell>
          <cell r="L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S15" t="e">
            <v>#DIV/0!</v>
          </cell>
          <cell r="T15" t="e">
            <v>#DIV/0!</v>
          </cell>
          <cell r="U15" t="e">
            <v>#DIV/0!</v>
          </cell>
          <cell r="V15" t="e">
            <v>#DIV/0!</v>
          </cell>
          <cell r="W15" t="e">
            <v>#DIV/0!</v>
          </cell>
          <cell r="X15" t="e">
            <v>#DIV/0!</v>
          </cell>
          <cell r="Y15" t="e">
            <v>#DIV/0!</v>
          </cell>
          <cell r="Z15" t="e">
            <v>#DIV/0!</v>
          </cell>
          <cell r="AA15" t="e">
            <v>#DIV/0!</v>
          </cell>
          <cell r="AB15" t="e">
            <v>#DIV/0!</v>
          </cell>
          <cell r="AC15" t="e">
            <v>#DIV/0!</v>
          </cell>
          <cell r="AD15" t="e">
            <v>#DIV/0!</v>
          </cell>
          <cell r="AE15" t="e">
            <v>#DIV/0!</v>
          </cell>
          <cell r="AG15" t="e">
            <v>#DIV/0!</v>
          </cell>
          <cell r="AH15" t="e">
            <v>#DIV/0!</v>
          </cell>
          <cell r="AI15" t="e">
            <v>#DIV/0!</v>
          </cell>
          <cell r="AJ15">
            <v>112.56666666666668</v>
          </cell>
          <cell r="AK15">
            <v>57.883333333333326</v>
          </cell>
          <cell r="AL15">
            <v>114.56666666666666</v>
          </cell>
          <cell r="AM15">
            <v>117.56666666666666</v>
          </cell>
          <cell r="AN15">
            <v>32.633333333333333</v>
          </cell>
          <cell r="AO15">
            <v>117.03333333333332</v>
          </cell>
        </row>
        <row r="16">
          <cell r="A16" t="str">
            <v>TEOIL</v>
          </cell>
          <cell r="D16">
            <v>114.98333333333333</v>
          </cell>
          <cell r="E16">
            <v>64.983333333333334</v>
          </cell>
          <cell r="F16">
            <v>114.96666666666665</v>
          </cell>
          <cell r="H16">
            <v>115.01666666666667</v>
          </cell>
          <cell r="I16">
            <v>35.033333333333339</v>
          </cell>
          <cell r="J16">
            <v>114.89999999999999</v>
          </cell>
          <cell r="L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S16" t="e">
            <v>#DIV/0!</v>
          </cell>
          <cell r="T16" t="e">
            <v>#DIV/0!</v>
          </cell>
          <cell r="U16" t="e">
            <v>#DIV/0!</v>
          </cell>
          <cell r="V16" t="e">
            <v>#DIV/0!</v>
          </cell>
          <cell r="W16" t="e">
            <v>#DIV/0!</v>
          </cell>
          <cell r="X16" t="e">
            <v>#DIV/0!</v>
          </cell>
          <cell r="Y16" t="e">
            <v>#DIV/0!</v>
          </cell>
          <cell r="Z16" t="e">
            <v>#DIV/0!</v>
          </cell>
          <cell r="AA16" t="e">
            <v>#DIV/0!</v>
          </cell>
          <cell r="AB16" t="e">
            <v>#DIV/0!</v>
          </cell>
          <cell r="AC16" t="e">
            <v>#DIV/0!</v>
          </cell>
          <cell r="AD16" t="e">
            <v>#DIV/0!</v>
          </cell>
          <cell r="AE16" t="e">
            <v>#DIV/0!</v>
          </cell>
          <cell r="AG16" t="e">
            <v>#DIV/0!</v>
          </cell>
          <cell r="AH16" t="e">
            <v>#DIV/0!</v>
          </cell>
          <cell r="AI16" t="e">
            <v>#DIV/0!</v>
          </cell>
          <cell r="AJ16">
            <v>114.96666666666665</v>
          </cell>
          <cell r="AK16">
            <v>64.983333333333334</v>
          </cell>
          <cell r="AL16">
            <v>114.95</v>
          </cell>
          <cell r="AM16">
            <v>115.03333333333335</v>
          </cell>
          <cell r="AN16">
            <v>35.016666666666666</v>
          </cell>
          <cell r="AO16">
            <v>115.01666666666667</v>
          </cell>
        </row>
        <row r="17">
          <cell r="A17" t="str">
            <v>TORQUE</v>
          </cell>
          <cell r="D17">
            <v>104.98500000000001</v>
          </cell>
          <cell r="E17">
            <v>105.01666666666669</v>
          </cell>
          <cell r="F17">
            <v>104.99166666666667</v>
          </cell>
          <cell r="H17">
            <v>20.008333333333336</v>
          </cell>
          <cell r="I17">
            <v>19.988333333333333</v>
          </cell>
          <cell r="J17">
            <v>39.98833333333333</v>
          </cell>
          <cell r="L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S17" t="e">
            <v>#DIV/0!</v>
          </cell>
          <cell r="T17" t="e">
            <v>#DIV/0!</v>
          </cell>
          <cell r="U17" t="e">
            <v>#DIV/0!</v>
          </cell>
          <cell r="V17" t="e">
            <v>#DIV/0!</v>
          </cell>
          <cell r="W17" t="e">
            <v>#DIV/0!</v>
          </cell>
          <cell r="X17" t="e">
            <v>#DIV/0!</v>
          </cell>
          <cell r="Y17" t="e">
            <v>#DIV/0!</v>
          </cell>
          <cell r="Z17" t="e">
            <v>#DIV/0!</v>
          </cell>
          <cell r="AA17" t="e">
            <v>#DIV/0!</v>
          </cell>
          <cell r="AB17" t="e">
            <v>#DIV/0!</v>
          </cell>
          <cell r="AC17" t="e">
            <v>#DIV/0!</v>
          </cell>
          <cell r="AD17" t="e">
            <v>#DIV/0!</v>
          </cell>
          <cell r="AE17" t="e">
            <v>#DIV/0!</v>
          </cell>
          <cell r="AG17" t="e">
            <v>#DIV/0!</v>
          </cell>
          <cell r="AH17" t="e">
            <v>#DIV/0!</v>
          </cell>
          <cell r="AI17" t="e">
            <v>#DIV/0!</v>
          </cell>
          <cell r="AJ17">
            <v>105.01833333333332</v>
          </cell>
          <cell r="AK17">
            <v>105</v>
          </cell>
          <cell r="AL17">
            <v>104.99333333333334</v>
          </cell>
          <cell r="AM17">
            <v>20.056666666666668</v>
          </cell>
          <cell r="AN17">
            <v>19.995000000000001</v>
          </cell>
          <cell r="AO17">
            <v>40.00333333333333</v>
          </cell>
        </row>
        <row r="18">
          <cell r="A18" t="str">
            <v>BARO</v>
          </cell>
          <cell r="D18">
            <v>98.233333333333334</v>
          </cell>
          <cell r="E18">
            <v>98.283333333333317</v>
          </cell>
          <cell r="F18">
            <v>98.383333333333326</v>
          </cell>
          <cell r="H18">
            <v>98.399999999999991</v>
          </cell>
          <cell r="I18">
            <v>98.433333333333337</v>
          </cell>
          <cell r="J18">
            <v>98.449999999999989</v>
          </cell>
          <cell r="L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S18" t="e">
            <v>#DIV/0!</v>
          </cell>
          <cell r="T18" t="e">
            <v>#DIV/0!</v>
          </cell>
          <cell r="U18" t="e">
            <v>#DIV/0!</v>
          </cell>
          <cell r="V18" t="e">
            <v>#DIV/0!</v>
          </cell>
          <cell r="W18" t="e">
            <v>#DIV/0!</v>
          </cell>
          <cell r="X18" t="e">
            <v>#DIV/0!</v>
          </cell>
          <cell r="Y18" t="e">
            <v>#DIV/0!</v>
          </cell>
          <cell r="Z18" t="e">
            <v>#DIV/0!</v>
          </cell>
          <cell r="AA18" t="e">
            <v>#DIV/0!</v>
          </cell>
          <cell r="AB18" t="e">
            <v>#DIV/0!</v>
          </cell>
          <cell r="AC18" t="e">
            <v>#DIV/0!</v>
          </cell>
          <cell r="AD18" t="e">
            <v>#DIV/0!</v>
          </cell>
          <cell r="AE18" t="e">
            <v>#DIV/0!</v>
          </cell>
          <cell r="AG18" t="e">
            <v>#DIV/0!</v>
          </cell>
          <cell r="AH18" t="e">
            <v>#DIV/0!</v>
          </cell>
          <cell r="AI18" t="e">
            <v>#DIV/0!</v>
          </cell>
          <cell r="AJ18">
            <v>98.416666666666671</v>
          </cell>
          <cell r="AK18">
            <v>98.483333333333334</v>
          </cell>
          <cell r="AL18">
            <v>98.483333333333334</v>
          </cell>
          <cell r="AM18">
            <v>98.5</v>
          </cell>
          <cell r="AN18">
            <v>98.333333333333329</v>
          </cell>
          <cell r="AO18">
            <v>98.233333333333334</v>
          </cell>
        </row>
        <row r="19">
          <cell r="A19" t="str">
            <v>PINT</v>
          </cell>
          <cell r="D19">
            <v>5.0499999999999996E-2</v>
          </cell>
          <cell r="E19">
            <v>4.9999999999999996E-2</v>
          </cell>
          <cell r="F19">
            <v>5.0833333333333335E-2</v>
          </cell>
          <cell r="H19">
            <v>4.9833333333333334E-2</v>
          </cell>
          <cell r="I19">
            <v>4.9999999999999996E-2</v>
          </cell>
          <cell r="J19">
            <v>4.9833333333333334E-2</v>
          </cell>
          <cell r="L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S19" t="e">
            <v>#DIV/0!</v>
          </cell>
          <cell r="T19" t="e">
            <v>#DIV/0!</v>
          </cell>
          <cell r="U19" t="e">
            <v>#DIV/0!</v>
          </cell>
          <cell r="V19" t="e">
            <v>#DIV/0!</v>
          </cell>
          <cell r="W19" t="e">
            <v>#DIV/0!</v>
          </cell>
          <cell r="X19" t="e">
            <v>#DIV/0!</v>
          </cell>
          <cell r="Y19" t="e">
            <v>#DIV/0!</v>
          </cell>
          <cell r="Z19" t="e">
            <v>#DIV/0!</v>
          </cell>
          <cell r="AA19" t="e">
            <v>#DIV/0!</v>
          </cell>
          <cell r="AB19" t="e">
            <v>#DIV/0!</v>
          </cell>
          <cell r="AC19" t="e">
            <v>#DIV/0!</v>
          </cell>
          <cell r="AD19" t="e">
            <v>#DIV/0!</v>
          </cell>
          <cell r="AE19" t="e">
            <v>#DIV/0!</v>
          </cell>
          <cell r="AG19" t="e">
            <v>#DIV/0!</v>
          </cell>
          <cell r="AH19" t="e">
            <v>#DIV/0!</v>
          </cell>
          <cell r="AI19" t="e">
            <v>#DIV/0!</v>
          </cell>
          <cell r="AJ19">
            <v>4.8833333333333333E-2</v>
          </cell>
          <cell r="AK19">
            <v>5.0333333333333334E-2</v>
          </cell>
          <cell r="AL19">
            <v>5.1166666666666666E-2</v>
          </cell>
          <cell r="AM19">
            <v>4.9833333333333334E-2</v>
          </cell>
          <cell r="AN19">
            <v>4.9999999999999996E-2</v>
          </cell>
          <cell r="AO19">
            <v>5.0166666666666665E-2</v>
          </cell>
        </row>
        <row r="20">
          <cell r="A20" t="str">
            <v>CCASE</v>
          </cell>
          <cell r="D20">
            <v>4.4999999999999991E-2</v>
          </cell>
          <cell r="E20">
            <v>4.9999999999999996E-2</v>
          </cell>
          <cell r="F20">
            <v>5.8333333333333327E-2</v>
          </cell>
          <cell r="H20">
            <v>0.03</v>
          </cell>
          <cell r="I20">
            <v>0.03</v>
          </cell>
          <cell r="J20">
            <v>0.04</v>
          </cell>
          <cell r="L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S20" t="e">
            <v>#DIV/0!</v>
          </cell>
          <cell r="T20" t="e">
            <v>#DIV/0!</v>
          </cell>
          <cell r="U20" t="e">
            <v>#DIV/0!</v>
          </cell>
          <cell r="V20" t="e">
            <v>#DIV/0!</v>
          </cell>
          <cell r="W20" t="e">
            <v>#DIV/0!</v>
          </cell>
          <cell r="X20" t="e">
            <v>#DIV/0!</v>
          </cell>
          <cell r="Y20" t="e">
            <v>#DIV/0!</v>
          </cell>
          <cell r="Z20" t="e">
            <v>#DIV/0!</v>
          </cell>
          <cell r="AA20" t="e">
            <v>#DIV/0!</v>
          </cell>
          <cell r="AB20" t="e">
            <v>#DIV/0!</v>
          </cell>
          <cell r="AC20" t="e">
            <v>#DIV/0!</v>
          </cell>
          <cell r="AD20" t="e">
            <v>#DIV/0!</v>
          </cell>
          <cell r="AE20" t="e">
            <v>#DIV/0!</v>
          </cell>
          <cell r="AG20" t="e">
            <v>#DIV/0!</v>
          </cell>
          <cell r="AH20" t="e">
            <v>#DIV/0!</v>
          </cell>
          <cell r="AI20" t="e">
            <v>#DIV/0!</v>
          </cell>
          <cell r="AJ20">
            <v>5.6666666666666664E-2</v>
          </cell>
          <cell r="AK20">
            <v>4.9999999999999996E-2</v>
          </cell>
          <cell r="AL20">
            <v>5.1666666666666666E-2</v>
          </cell>
          <cell r="AM20">
            <v>0.02</v>
          </cell>
          <cell r="AN20">
            <v>0.02</v>
          </cell>
          <cell r="AO20">
            <v>0.03</v>
          </cell>
        </row>
        <row r="21">
          <cell r="A21" t="str">
            <v>FCOOL</v>
          </cell>
          <cell r="D21">
            <v>79.816666666666677</v>
          </cell>
          <cell r="E21">
            <v>80.125</v>
          </cell>
          <cell r="F21">
            <v>79.823333333333338</v>
          </cell>
          <cell r="H21">
            <v>80.099999999999994</v>
          </cell>
          <cell r="I21">
            <v>80.033333333333317</v>
          </cell>
          <cell r="J21">
            <v>79.891666666666666</v>
          </cell>
          <cell r="L21" t="e">
            <v>#DIV/0!</v>
          </cell>
          <cell r="O21" t="e">
            <v>#DIV/0!</v>
          </cell>
          <cell r="P21" t="e">
            <v>#DIV/0!</v>
          </cell>
          <cell r="Q21" t="e">
            <v>#DIV/0!</v>
          </cell>
          <cell r="S21" t="e">
            <v>#DIV/0!</v>
          </cell>
          <cell r="T21" t="e">
            <v>#DIV/0!</v>
          </cell>
          <cell r="U21" t="e">
            <v>#DIV/0!</v>
          </cell>
          <cell r="V21" t="e">
            <v>#DIV/0!</v>
          </cell>
          <cell r="W21" t="e">
            <v>#DIV/0!</v>
          </cell>
          <cell r="X21" t="e">
            <v>#DIV/0!</v>
          </cell>
          <cell r="Y21" t="e">
            <v>#DIV/0!</v>
          </cell>
          <cell r="Z21" t="e">
            <v>#DIV/0!</v>
          </cell>
          <cell r="AA21" t="e">
            <v>#DIV/0!</v>
          </cell>
          <cell r="AB21" t="e">
            <v>#DIV/0!</v>
          </cell>
          <cell r="AC21" t="e">
            <v>#DIV/0!</v>
          </cell>
          <cell r="AD21" t="e">
            <v>#DIV/0!</v>
          </cell>
          <cell r="AE21" t="e">
            <v>#DIV/0!</v>
          </cell>
          <cell r="AG21" t="e">
            <v>#DIV/0!</v>
          </cell>
          <cell r="AH21" t="e">
            <v>#DIV/0!</v>
          </cell>
          <cell r="AI21" t="e">
            <v>#DIV/0!</v>
          </cell>
          <cell r="AJ21">
            <v>79.889999999999986</v>
          </cell>
          <cell r="AK21">
            <v>79.866666666666674</v>
          </cell>
          <cell r="AL21">
            <v>80.045000000000002</v>
          </cell>
          <cell r="AM21">
            <v>80.02</v>
          </cell>
          <cell r="AN21">
            <v>79.976666666666659</v>
          </cell>
          <cell r="AO21">
            <v>79.935000000000002</v>
          </cell>
        </row>
        <row r="22">
          <cell r="A22" t="str">
            <v>VIGN</v>
          </cell>
          <cell r="D22">
            <v>13.799999999999999</v>
          </cell>
          <cell r="E22">
            <v>13.783333333333333</v>
          </cell>
          <cell r="F22">
            <v>13.799999999999999</v>
          </cell>
          <cell r="H22">
            <v>13.799999999999999</v>
          </cell>
          <cell r="I22">
            <v>13.799999999999999</v>
          </cell>
          <cell r="J22">
            <v>13.799999999999999</v>
          </cell>
          <cell r="L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S22" t="e">
            <v>#DIV/0!</v>
          </cell>
          <cell r="T22" t="e">
            <v>#DIV/0!</v>
          </cell>
          <cell r="U22" t="e">
            <v>#DIV/0!</v>
          </cell>
          <cell r="V22" t="e">
            <v>#DIV/0!</v>
          </cell>
          <cell r="W22" t="e">
            <v>#DIV/0!</v>
          </cell>
          <cell r="X22" t="e">
            <v>#DIV/0!</v>
          </cell>
          <cell r="Y22" t="e">
            <v>#DIV/0!</v>
          </cell>
          <cell r="Z22" t="e">
            <v>#DIV/0!</v>
          </cell>
          <cell r="AA22" t="e">
            <v>#DIV/0!</v>
          </cell>
          <cell r="AB22" t="e">
            <v>#DIV/0!</v>
          </cell>
          <cell r="AC22" t="e">
            <v>#DIV/0!</v>
          </cell>
          <cell r="AD22" t="e">
            <v>#DIV/0!</v>
          </cell>
          <cell r="AE22" t="e">
            <v>#DIV/0!</v>
          </cell>
          <cell r="AG22" t="e">
            <v>#DIV/0!</v>
          </cell>
          <cell r="AH22" t="e">
            <v>#DIV/0!</v>
          </cell>
          <cell r="AI22" t="e">
            <v>#DIV/0!</v>
          </cell>
          <cell r="AJ22">
            <v>13.799999999999999</v>
          </cell>
          <cell r="AK22">
            <v>13.799999999999999</v>
          </cell>
          <cell r="AL22">
            <v>13.799999999999999</v>
          </cell>
          <cell r="AM22">
            <v>13.799999999999999</v>
          </cell>
          <cell r="AN22">
            <v>13.799999999999999</v>
          </cell>
          <cell r="AO22">
            <v>13.799999999999999</v>
          </cell>
        </row>
        <row r="23">
          <cell r="A23" t="str">
            <v>TLOAD-CELL</v>
          </cell>
          <cell r="D23">
            <v>30.150000000000002</v>
          </cell>
          <cell r="E23">
            <v>31.033333333333331</v>
          </cell>
          <cell r="F23">
            <v>30.316666666666666</v>
          </cell>
          <cell r="H23">
            <v>28.983333333333334</v>
          </cell>
          <cell r="I23">
            <v>29.566666666666666</v>
          </cell>
          <cell r="J23">
            <v>29.016666666666666</v>
          </cell>
          <cell r="L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S23" t="e">
            <v>#DIV/0!</v>
          </cell>
          <cell r="T23" t="e">
            <v>#DIV/0!</v>
          </cell>
          <cell r="U23" t="e">
            <v>#DIV/0!</v>
          </cell>
          <cell r="V23" t="e">
            <v>#DIV/0!</v>
          </cell>
          <cell r="W23" t="e">
            <v>#DIV/0!</v>
          </cell>
          <cell r="X23" t="e">
            <v>#DIV/0!</v>
          </cell>
          <cell r="Y23" t="e">
            <v>#DIV/0!</v>
          </cell>
          <cell r="Z23" t="e">
            <v>#DIV/0!</v>
          </cell>
          <cell r="AA23" t="e">
            <v>#DIV/0!</v>
          </cell>
          <cell r="AB23" t="e">
            <v>#DIV/0!</v>
          </cell>
          <cell r="AC23" t="e">
            <v>#DIV/0!</v>
          </cell>
          <cell r="AD23" t="e">
            <v>#DIV/0!</v>
          </cell>
          <cell r="AE23" t="e">
            <v>#DIV/0!</v>
          </cell>
          <cell r="AG23" t="e">
            <v>#DIV/0!</v>
          </cell>
          <cell r="AH23" t="e">
            <v>#DIV/0!</v>
          </cell>
          <cell r="AI23" t="e">
            <v>#DIV/0!</v>
          </cell>
          <cell r="AJ23">
            <v>30.583333333333332</v>
          </cell>
          <cell r="AK23">
            <v>30.833333333333332</v>
          </cell>
          <cell r="AL23">
            <v>30.333333333333339</v>
          </cell>
          <cell r="AM23">
            <v>29.016666666666666</v>
          </cell>
          <cell r="AN23">
            <v>29.033333333333331</v>
          </cell>
          <cell r="AO23">
            <v>29</v>
          </cell>
        </row>
        <row r="24">
          <cell r="A24" t="str">
            <v>TOIL-HEAT</v>
          </cell>
          <cell r="D24">
            <v>146.21666666666667</v>
          </cell>
          <cell r="E24">
            <v>58.283333333333331</v>
          </cell>
          <cell r="F24">
            <v>145.83333333333334</v>
          </cell>
          <cell r="H24">
            <v>149.16666666666666</v>
          </cell>
          <cell r="I24">
            <v>32.9</v>
          </cell>
          <cell r="J24">
            <v>150.66666666666666</v>
          </cell>
          <cell r="L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S24" t="e">
            <v>#DIV/0!</v>
          </cell>
          <cell r="T24" t="e">
            <v>#DIV/0!</v>
          </cell>
          <cell r="U24" t="e">
            <v>#DIV/0!</v>
          </cell>
          <cell r="V24" t="e">
            <v>#DIV/0!</v>
          </cell>
          <cell r="W24" t="e">
            <v>#DIV/0!</v>
          </cell>
          <cell r="X24" t="e">
            <v>#DIV/0!</v>
          </cell>
          <cell r="Y24" t="e">
            <v>#DIV/0!</v>
          </cell>
          <cell r="Z24" t="e">
            <v>#DIV/0!</v>
          </cell>
          <cell r="AA24" t="e">
            <v>#DIV/0!</v>
          </cell>
          <cell r="AB24" t="e">
            <v>#DIV/0!</v>
          </cell>
          <cell r="AC24" t="e">
            <v>#DIV/0!</v>
          </cell>
          <cell r="AD24" t="e">
            <v>#DIV/0!</v>
          </cell>
          <cell r="AE24" t="e">
            <v>#DIV/0!</v>
          </cell>
          <cell r="AG24" t="e">
            <v>#DIV/0!</v>
          </cell>
          <cell r="AH24" t="e">
            <v>#DIV/0!</v>
          </cell>
          <cell r="AI24" t="e">
            <v>#DIV/0!</v>
          </cell>
          <cell r="AJ24">
            <v>145.46666666666667</v>
          </cell>
          <cell r="AK24">
            <v>58.216666666666661</v>
          </cell>
          <cell r="AL24">
            <v>149.16666666666666</v>
          </cell>
          <cell r="AM24">
            <v>155.1</v>
          </cell>
          <cell r="AN24">
            <v>32.783333333333331</v>
          </cell>
          <cell r="AO24">
            <v>154.93333333333334</v>
          </cell>
        </row>
        <row r="25">
          <cell r="A25" t="str">
            <v>TFUEL-MM</v>
          </cell>
          <cell r="D25">
            <v>28</v>
          </cell>
          <cell r="E25">
            <v>27.866666666666671</v>
          </cell>
          <cell r="F25">
            <v>27.983333333333334</v>
          </cell>
          <cell r="H25">
            <v>27.416666666666668</v>
          </cell>
          <cell r="I25">
            <v>27.633333333333336</v>
          </cell>
          <cell r="J25">
            <v>27.649999999999995</v>
          </cell>
          <cell r="L25" t="e">
            <v>#DIV/0!</v>
          </cell>
          <cell r="O25" t="e">
            <v>#DIV/0!</v>
          </cell>
          <cell r="P25" t="e">
            <v>#DIV/0!</v>
          </cell>
          <cell r="Q25" t="e">
            <v>#DIV/0!</v>
          </cell>
          <cell r="S25" t="e">
            <v>#DIV/0!</v>
          </cell>
          <cell r="T25" t="e">
            <v>#DIV/0!</v>
          </cell>
          <cell r="U25" t="e">
            <v>#DIV/0!</v>
          </cell>
          <cell r="V25" t="e">
            <v>#DIV/0!</v>
          </cell>
          <cell r="W25" t="e">
            <v>#DIV/0!</v>
          </cell>
          <cell r="X25" t="e">
            <v>#DIV/0!</v>
          </cell>
          <cell r="Y25" t="e">
            <v>#DIV/0!</v>
          </cell>
          <cell r="Z25" t="e">
            <v>#DIV/0!</v>
          </cell>
          <cell r="AA25" t="e">
            <v>#DIV/0!</v>
          </cell>
          <cell r="AB25" t="e">
            <v>#DIV/0!</v>
          </cell>
          <cell r="AC25" t="e">
            <v>#DIV/0!</v>
          </cell>
          <cell r="AD25" t="e">
            <v>#DIV/0!</v>
          </cell>
          <cell r="AE25" t="e">
            <v>#DIV/0!</v>
          </cell>
          <cell r="AG25" t="e">
            <v>#DIV/0!</v>
          </cell>
          <cell r="AH25" t="e">
            <v>#DIV/0!</v>
          </cell>
          <cell r="AI25" t="e">
            <v>#DIV/0!</v>
          </cell>
          <cell r="AJ25">
            <v>28</v>
          </cell>
          <cell r="AK25">
            <v>27.983333333333334</v>
          </cell>
          <cell r="AL25">
            <v>27.983333333333334</v>
          </cell>
          <cell r="AM25">
            <v>27.533333333333331</v>
          </cell>
          <cell r="AN25">
            <v>27.75</v>
          </cell>
          <cell r="AO25">
            <v>27.766666666666666</v>
          </cell>
        </row>
        <row r="26">
          <cell r="A26" t="str">
            <v>XTHROTTLE</v>
          </cell>
          <cell r="D26">
            <v>114.98333333333333</v>
          </cell>
          <cell r="E26">
            <v>64.95</v>
          </cell>
          <cell r="F26">
            <v>114.96666666666665</v>
          </cell>
          <cell r="H26">
            <v>115</v>
          </cell>
          <cell r="I26">
            <v>35.050000000000004</v>
          </cell>
          <cell r="J26">
            <v>114.91666666666667</v>
          </cell>
          <cell r="L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S26" t="e">
            <v>#DIV/0!</v>
          </cell>
          <cell r="T26" t="e">
            <v>#DIV/0!</v>
          </cell>
          <cell r="U26" t="e">
            <v>#DIV/0!</v>
          </cell>
          <cell r="V26" t="e">
            <v>#DIV/0!</v>
          </cell>
          <cell r="W26" t="e">
            <v>#DIV/0!</v>
          </cell>
          <cell r="X26" t="e">
            <v>#DIV/0!</v>
          </cell>
          <cell r="Y26" t="e">
            <v>#DIV/0!</v>
          </cell>
          <cell r="Z26" t="e">
            <v>#DIV/0!</v>
          </cell>
          <cell r="AA26" t="e">
            <v>#DIV/0!</v>
          </cell>
          <cell r="AB26" t="e">
            <v>#DIV/0!</v>
          </cell>
          <cell r="AC26" t="e">
            <v>#DIV/0!</v>
          </cell>
          <cell r="AD26" t="e">
            <v>#DIV/0!</v>
          </cell>
          <cell r="AE26" t="e">
            <v>#DIV/0!</v>
          </cell>
          <cell r="AG26" t="e">
            <v>#DIV/0!</v>
          </cell>
          <cell r="AH26" t="e">
            <v>#DIV/0!</v>
          </cell>
          <cell r="AI26" t="e">
            <v>#DIV/0!</v>
          </cell>
          <cell r="AJ26">
            <v>114.98333333333333</v>
          </cell>
          <cell r="AK26">
            <v>65</v>
          </cell>
          <cell r="AL26">
            <v>114.95</v>
          </cell>
          <cell r="AM26">
            <v>115.03333333333335</v>
          </cell>
          <cell r="AN26">
            <v>35.016666666666666</v>
          </cell>
          <cell r="AO26">
            <v>115</v>
          </cell>
        </row>
        <row r="27">
          <cell r="A27" t="str">
            <v>XDYNO</v>
          </cell>
          <cell r="D27">
            <v>1999.8666666666668</v>
          </cell>
          <cell r="E27">
            <v>2001.2833333333335</v>
          </cell>
          <cell r="F27">
            <v>1497.5833333333333</v>
          </cell>
          <cell r="H27">
            <v>694.18333333333339</v>
          </cell>
          <cell r="I27">
            <v>693.18333333333339</v>
          </cell>
          <cell r="J27">
            <v>695.01666666666677</v>
          </cell>
          <cell r="L27" t="e">
            <v>#DIV/0!</v>
          </cell>
          <cell r="O27" t="e">
            <v>#DIV/0!</v>
          </cell>
          <cell r="P27" t="e">
            <v>#DIV/0!</v>
          </cell>
          <cell r="Q27" t="e">
            <v>#DIV/0!</v>
          </cell>
          <cell r="S27" t="e">
            <v>#DIV/0!</v>
          </cell>
          <cell r="T27" t="e">
            <v>#DIV/0!</v>
          </cell>
          <cell r="U27" t="e">
            <v>#DIV/0!</v>
          </cell>
          <cell r="V27" t="e">
            <v>#DIV/0!</v>
          </cell>
          <cell r="W27" t="e">
            <v>#DIV/0!</v>
          </cell>
          <cell r="X27" t="e">
            <v>#DIV/0!</v>
          </cell>
          <cell r="Y27" t="e">
            <v>#DIV/0!</v>
          </cell>
          <cell r="Z27" t="e">
            <v>#DIV/0!</v>
          </cell>
          <cell r="AA27" t="e">
            <v>#DIV/0!</v>
          </cell>
          <cell r="AB27" t="e">
            <v>#DIV/0!</v>
          </cell>
          <cell r="AC27" t="e">
            <v>#DIV/0!</v>
          </cell>
          <cell r="AD27" t="e">
            <v>#DIV/0!</v>
          </cell>
          <cell r="AE27" t="e">
            <v>#DIV/0!</v>
          </cell>
          <cell r="AG27" t="e">
            <v>#DIV/0!</v>
          </cell>
          <cell r="AH27" t="e">
            <v>#DIV/0!</v>
          </cell>
          <cell r="AI27" t="e">
            <v>#DIV/0!</v>
          </cell>
          <cell r="AJ27">
            <v>2001.7666666666664</v>
          </cell>
          <cell r="AK27">
            <v>2000.1333333333332</v>
          </cell>
          <cell r="AL27">
            <v>1497.2333333333333</v>
          </cell>
          <cell r="AM27">
            <v>697.16666666666663</v>
          </cell>
          <cell r="AN27">
            <v>695.19999999999993</v>
          </cell>
          <cell r="AO27">
            <v>694.16666666666652</v>
          </cell>
        </row>
        <row r="28">
          <cell r="A28" t="str">
            <v>XTINT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S28" t="e">
            <v>#DIV/0!</v>
          </cell>
          <cell r="T28" t="e">
            <v>#DIV/0!</v>
          </cell>
          <cell r="U28" t="e">
            <v>#DIV/0!</v>
          </cell>
          <cell r="V28" t="e">
            <v>#DIV/0!</v>
          </cell>
          <cell r="W28" t="e">
            <v>#DIV/0!</v>
          </cell>
          <cell r="X28" t="e">
            <v>#DIV/0!</v>
          </cell>
          <cell r="Y28" t="e">
            <v>#DIV/0!</v>
          </cell>
          <cell r="Z28" t="e">
            <v>#DIV/0!</v>
          </cell>
          <cell r="AA28" t="e">
            <v>#DIV/0!</v>
          </cell>
          <cell r="AB28" t="e">
            <v>#DIV/0!</v>
          </cell>
          <cell r="AC28" t="e">
            <v>#DIV/0!</v>
          </cell>
          <cell r="AD28" t="e">
            <v>#DIV/0!</v>
          </cell>
          <cell r="AE28" t="e">
            <v>#DIV/0!</v>
          </cell>
          <cell r="AG28" t="e">
            <v>#DIV/0!</v>
          </cell>
          <cell r="AH28" t="e">
            <v>#DIV/0!</v>
          </cell>
          <cell r="AI28" t="e">
            <v>#DIV/0!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XTFUEL-IN</v>
          </cell>
          <cell r="D29">
            <v>0</v>
          </cell>
          <cell r="E29">
            <v>0</v>
          </cell>
          <cell r="F29">
            <v>0</v>
          </cell>
          <cell r="H29">
            <v>0</v>
          </cell>
          <cell r="I29">
            <v>0</v>
          </cell>
          <cell r="J29">
            <v>0</v>
          </cell>
          <cell r="L29" t="e">
            <v>#DIV/0!</v>
          </cell>
          <cell r="O29" t="e">
            <v>#DIV/0!</v>
          </cell>
          <cell r="P29" t="e">
            <v>#DIV/0!</v>
          </cell>
          <cell r="Q29" t="e">
            <v>#DIV/0!</v>
          </cell>
          <cell r="S29" t="e">
            <v>#DIV/0!</v>
          </cell>
          <cell r="T29" t="e">
            <v>#DIV/0!</v>
          </cell>
          <cell r="U29" t="e">
            <v>#DIV/0!</v>
          </cell>
          <cell r="V29" t="e">
            <v>#DIV/0!</v>
          </cell>
          <cell r="W29" t="e">
            <v>#DIV/0!</v>
          </cell>
          <cell r="X29" t="e">
            <v>#DIV/0!</v>
          </cell>
          <cell r="Y29" t="e">
            <v>#DIV/0!</v>
          </cell>
          <cell r="Z29" t="e">
            <v>#DIV/0!</v>
          </cell>
          <cell r="AA29" t="e">
            <v>#DIV/0!</v>
          </cell>
          <cell r="AB29" t="e">
            <v>#DIV/0!</v>
          </cell>
          <cell r="AC29" t="e">
            <v>#DIV/0!</v>
          </cell>
          <cell r="AD29" t="e">
            <v>#DIV/0!</v>
          </cell>
          <cell r="AE29" t="e">
            <v>#DIV/0!</v>
          </cell>
          <cell r="AG29" t="e">
            <v>#DIV/0!</v>
          </cell>
          <cell r="AH29" t="e">
            <v>#DIV/0!</v>
          </cell>
          <cell r="AI29" t="e">
            <v>#DIV/0!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XCCASE</v>
          </cell>
          <cell r="D30">
            <v>0</v>
          </cell>
          <cell r="E30">
            <v>0</v>
          </cell>
          <cell r="F30">
            <v>0</v>
          </cell>
          <cell r="H30">
            <v>0</v>
          </cell>
          <cell r="I30">
            <v>0</v>
          </cell>
          <cell r="J30">
            <v>0</v>
          </cell>
          <cell r="L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S30" t="e">
            <v>#DIV/0!</v>
          </cell>
          <cell r="T30" t="e">
            <v>#DIV/0!</v>
          </cell>
          <cell r="U30" t="e">
            <v>#DIV/0!</v>
          </cell>
          <cell r="V30" t="e">
            <v>#DIV/0!</v>
          </cell>
          <cell r="W30" t="e">
            <v>#DIV/0!</v>
          </cell>
          <cell r="X30" t="e">
            <v>#DIV/0!</v>
          </cell>
          <cell r="Y30" t="e">
            <v>#DIV/0!</v>
          </cell>
          <cell r="Z30" t="e">
            <v>#DIV/0!</v>
          </cell>
          <cell r="AA30" t="e">
            <v>#DIV/0!</v>
          </cell>
          <cell r="AB30" t="e">
            <v>#DIV/0!</v>
          </cell>
          <cell r="AC30" t="e">
            <v>#DIV/0!</v>
          </cell>
          <cell r="AD30" t="e">
            <v>#DIV/0!</v>
          </cell>
          <cell r="AE30" t="e">
            <v>#DIV/0!</v>
          </cell>
          <cell r="AG30" t="e">
            <v>#DIV/0!</v>
          </cell>
          <cell r="AH30" t="e">
            <v>#DIV/0!</v>
          </cell>
          <cell r="AI30" t="e">
            <v>#DIV/0!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XTEOIL</v>
          </cell>
          <cell r="D31">
            <v>108.98333333333333</v>
          </cell>
          <cell r="E31">
            <v>65</v>
          </cell>
          <cell r="F31">
            <v>108.88333333333333</v>
          </cell>
          <cell r="H31">
            <v>108.95</v>
          </cell>
          <cell r="I31">
            <v>35</v>
          </cell>
          <cell r="J31">
            <v>109</v>
          </cell>
          <cell r="L31" t="e">
            <v>#DIV/0!</v>
          </cell>
          <cell r="O31" t="e">
            <v>#DIV/0!</v>
          </cell>
          <cell r="P31" t="e">
            <v>#DIV/0!</v>
          </cell>
          <cell r="Q31" t="e">
            <v>#DIV/0!</v>
          </cell>
          <cell r="S31" t="e">
            <v>#DIV/0!</v>
          </cell>
          <cell r="T31" t="e">
            <v>#DIV/0!</v>
          </cell>
          <cell r="U31" t="e">
            <v>#DIV/0!</v>
          </cell>
          <cell r="V31" t="e">
            <v>#DIV/0!</v>
          </cell>
          <cell r="W31" t="e">
            <v>#DIV/0!</v>
          </cell>
          <cell r="X31" t="e">
            <v>#DIV/0!</v>
          </cell>
          <cell r="Y31" t="e">
            <v>#DIV/0!</v>
          </cell>
          <cell r="Z31" t="e">
            <v>#DIV/0!</v>
          </cell>
          <cell r="AA31" t="e">
            <v>#DIV/0!</v>
          </cell>
          <cell r="AB31" t="e">
            <v>#DIV/0!</v>
          </cell>
          <cell r="AC31" t="e">
            <v>#DIV/0!</v>
          </cell>
          <cell r="AD31" t="e">
            <v>#DIV/0!</v>
          </cell>
          <cell r="AE31" t="e">
            <v>#DIV/0!</v>
          </cell>
          <cell r="AG31" t="e">
            <v>#DIV/0!</v>
          </cell>
          <cell r="AH31" t="e">
            <v>#DIV/0!</v>
          </cell>
          <cell r="AI31" t="e">
            <v>#DIV/0!</v>
          </cell>
          <cell r="AJ31">
            <v>109.06666666666666</v>
          </cell>
          <cell r="AK31">
            <v>65</v>
          </cell>
          <cell r="AL31">
            <v>108.93333333333334</v>
          </cell>
          <cell r="AM31">
            <v>108.91666666666667</v>
          </cell>
          <cell r="AN31">
            <v>35</v>
          </cell>
          <cell r="AO31">
            <v>109.03333333333335</v>
          </cell>
        </row>
        <row r="32">
          <cell r="A32" t="str">
            <v>XPINT</v>
          </cell>
          <cell r="D32" t="e">
            <v>#DIV/0!</v>
          </cell>
          <cell r="E32" t="e">
            <v>#DIV/0!</v>
          </cell>
          <cell r="F32" t="e">
            <v>#DIV/0!</v>
          </cell>
          <cell r="H32" t="e">
            <v>#DIV/0!</v>
          </cell>
          <cell r="I32" t="e">
            <v>#DIV/0!</v>
          </cell>
          <cell r="J32" t="e">
            <v>#DIV/0!</v>
          </cell>
          <cell r="L32" t="e">
            <v>#DIV/0!</v>
          </cell>
          <cell r="O32" t="e">
            <v>#DIV/0!</v>
          </cell>
          <cell r="P32" t="e">
            <v>#DIV/0!</v>
          </cell>
          <cell r="Q32" t="e">
            <v>#DIV/0!</v>
          </cell>
          <cell r="S32" t="e">
            <v>#DIV/0!</v>
          </cell>
          <cell r="T32" t="e">
            <v>#DIV/0!</v>
          </cell>
          <cell r="U32" t="e">
            <v>#DIV/0!</v>
          </cell>
          <cell r="V32" t="e">
            <v>#DIV/0!</v>
          </cell>
          <cell r="W32" t="e">
            <v>#DIV/0!</v>
          </cell>
          <cell r="X32" t="e">
            <v>#DIV/0!</v>
          </cell>
          <cell r="Y32" t="e">
            <v>#DIV/0!</v>
          </cell>
          <cell r="Z32" t="e">
            <v>#DIV/0!</v>
          </cell>
          <cell r="AA32" t="e">
            <v>#DIV/0!</v>
          </cell>
          <cell r="AB32" t="e">
            <v>#DIV/0!</v>
          </cell>
          <cell r="AC32" t="e">
            <v>#DIV/0!</v>
          </cell>
          <cell r="AD32" t="e">
            <v>#DIV/0!</v>
          </cell>
          <cell r="AE32" t="e">
            <v>#DIV/0!</v>
          </cell>
          <cell r="AG32" t="e">
            <v>#DIV/0!</v>
          </cell>
          <cell r="AH32" t="e">
            <v>#DIV/0!</v>
          </cell>
          <cell r="AI32" t="e">
            <v>#DIV/0!</v>
          </cell>
          <cell r="AJ32" t="e">
            <v>#DIV/0!</v>
          </cell>
          <cell r="AK32" t="e">
            <v>#DIV/0!</v>
          </cell>
          <cell r="AL32" t="e">
            <v>#DIV/0!</v>
          </cell>
          <cell r="AM32" t="e">
            <v>#DIV/0!</v>
          </cell>
          <cell r="AN32" t="e">
            <v>#DIV/0!</v>
          </cell>
          <cell r="AO32" t="e">
            <v>#DIV/0!</v>
          </cell>
        </row>
        <row r="33">
          <cell r="A33" t="str">
            <v>XPEBP</v>
          </cell>
          <cell r="D33">
            <v>0</v>
          </cell>
          <cell r="E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 t="e">
            <v>#DIV/0!</v>
          </cell>
          <cell r="O33" t="e">
            <v>#DIV/0!</v>
          </cell>
          <cell r="P33" t="e">
            <v>#DIV/0!</v>
          </cell>
          <cell r="Q33" t="e">
            <v>#DIV/0!</v>
          </cell>
          <cell r="S33" t="e">
            <v>#DIV/0!</v>
          </cell>
          <cell r="T33" t="e">
            <v>#DIV/0!</v>
          </cell>
          <cell r="U33" t="e">
            <v>#DIV/0!</v>
          </cell>
          <cell r="V33" t="e">
            <v>#DIV/0!</v>
          </cell>
          <cell r="W33" t="e">
            <v>#DIV/0!</v>
          </cell>
          <cell r="X33" t="e">
            <v>#DIV/0!</v>
          </cell>
          <cell r="Y33" t="e">
            <v>#DIV/0!</v>
          </cell>
          <cell r="Z33" t="e">
            <v>#DIV/0!</v>
          </cell>
          <cell r="AA33" t="e">
            <v>#DIV/0!</v>
          </cell>
          <cell r="AB33" t="e">
            <v>#DIV/0!</v>
          </cell>
          <cell r="AC33" t="e">
            <v>#DIV/0!</v>
          </cell>
          <cell r="AD33" t="e">
            <v>#DIV/0!</v>
          </cell>
          <cell r="AE33" t="e">
            <v>#DIV/0!</v>
          </cell>
          <cell r="AG33" t="e">
            <v>#DIV/0!</v>
          </cell>
          <cell r="AH33" t="e">
            <v>#DIV/0!</v>
          </cell>
          <cell r="AI33" t="e">
            <v>#DIV/0!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XFCOOL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S34" t="e">
            <v>#DIV/0!</v>
          </cell>
          <cell r="T34" t="e">
            <v>#DIV/0!</v>
          </cell>
          <cell r="U34" t="e">
            <v>#DIV/0!</v>
          </cell>
          <cell r="V34" t="e">
            <v>#DIV/0!</v>
          </cell>
          <cell r="W34" t="e">
            <v>#DIV/0!</v>
          </cell>
          <cell r="X34" t="e">
            <v>#DIV/0!</v>
          </cell>
          <cell r="Y34" t="e">
            <v>#DIV/0!</v>
          </cell>
          <cell r="Z34" t="e">
            <v>#DIV/0!</v>
          </cell>
          <cell r="AA34" t="e">
            <v>#DIV/0!</v>
          </cell>
          <cell r="AB34" t="e">
            <v>#DIV/0!</v>
          </cell>
          <cell r="AC34" t="e">
            <v>#DIV/0!</v>
          </cell>
          <cell r="AD34" t="e">
            <v>#DIV/0!</v>
          </cell>
          <cell r="AE34" t="e">
            <v>#DIV/0!</v>
          </cell>
          <cell r="AG34" t="e">
            <v>#DIV/0!</v>
          </cell>
          <cell r="AH34" t="e">
            <v>#DIV/0!</v>
          </cell>
          <cell r="AI34" t="e">
            <v>#DIV/0!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XTCOOL-IN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 t="e">
            <v>#DIV/0!</v>
          </cell>
          <cell r="O35" t="e">
            <v>#DIV/0!</v>
          </cell>
          <cell r="P35" t="e">
            <v>#DIV/0!</v>
          </cell>
          <cell r="Q35" t="e">
            <v>#DIV/0!</v>
          </cell>
          <cell r="S35" t="e">
            <v>#DIV/0!</v>
          </cell>
          <cell r="T35" t="e">
            <v>#DIV/0!</v>
          </cell>
          <cell r="U35" t="e">
            <v>#DIV/0!</v>
          </cell>
          <cell r="V35" t="e">
            <v>#DIV/0!</v>
          </cell>
          <cell r="W35" t="e">
            <v>#DIV/0!</v>
          </cell>
          <cell r="X35" t="e">
            <v>#DIV/0!</v>
          </cell>
          <cell r="Y35" t="e">
            <v>#DIV/0!</v>
          </cell>
          <cell r="Z35" t="e">
            <v>#DIV/0!</v>
          </cell>
          <cell r="AA35" t="e">
            <v>#DIV/0!</v>
          </cell>
          <cell r="AB35" t="e">
            <v>#DIV/0!</v>
          </cell>
          <cell r="AC35" t="e">
            <v>#DIV/0!</v>
          </cell>
          <cell r="AD35" t="e">
            <v>#DIV/0!</v>
          </cell>
          <cell r="AE35" t="e">
            <v>#DIV/0!</v>
          </cell>
          <cell r="AG35" t="e">
            <v>#DIV/0!</v>
          </cell>
          <cell r="AH35" t="e">
            <v>#DIV/0!</v>
          </cell>
          <cell r="AI35" t="e">
            <v>#DIV/0!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FFUEL-F</v>
          </cell>
          <cell r="D36">
            <v>6.1648333333333332</v>
          </cell>
          <cell r="E36">
            <v>6.4604999999999997</v>
          </cell>
          <cell r="F36">
            <v>4.6413333333333329</v>
          </cell>
          <cell r="H36">
            <v>1.0475000000000001</v>
          </cell>
          <cell r="I36">
            <v>1.2806666666666666</v>
          </cell>
          <cell r="J36">
            <v>1.2781666666666667</v>
          </cell>
          <cell r="L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S36" t="e">
            <v>#DIV/0!</v>
          </cell>
          <cell r="T36" t="e">
            <v>#DIV/0!</v>
          </cell>
          <cell r="U36" t="e">
            <v>#DIV/0!</v>
          </cell>
          <cell r="V36" t="e">
            <v>#DIV/0!</v>
          </cell>
          <cell r="W36" t="e">
            <v>#DIV/0!</v>
          </cell>
          <cell r="X36" t="e">
            <v>#DIV/0!</v>
          </cell>
          <cell r="Y36" t="e">
            <v>#DIV/0!</v>
          </cell>
          <cell r="Z36" t="e">
            <v>#DIV/0!</v>
          </cell>
          <cell r="AA36" t="e">
            <v>#DIV/0!</v>
          </cell>
          <cell r="AB36" t="e">
            <v>#DIV/0!</v>
          </cell>
          <cell r="AC36" t="e">
            <v>#DIV/0!</v>
          </cell>
          <cell r="AD36" t="e">
            <v>#DIV/0!</v>
          </cell>
          <cell r="AE36" t="e">
            <v>#DIV/0!</v>
          </cell>
          <cell r="AG36" t="e">
            <v>#DIV/0!</v>
          </cell>
          <cell r="AH36" t="e">
            <v>#DIV/0!</v>
          </cell>
          <cell r="AI36" t="e">
            <v>#DIV/0!</v>
          </cell>
          <cell r="AJ36">
            <v>6.171333333333334</v>
          </cell>
          <cell r="AK36">
            <v>6.4411666666666667</v>
          </cell>
          <cell r="AL36">
            <v>4.6434999999999995</v>
          </cell>
          <cell r="AM36">
            <v>1.054</v>
          </cell>
          <cell r="AN36">
            <v>1.2809999999999999</v>
          </cell>
          <cell r="AO36">
            <v>1.28</v>
          </cell>
        </row>
        <row r="37">
          <cell r="A37" t="str">
            <v>AT_REVS</v>
          </cell>
          <cell r="D37">
            <v>2000</v>
          </cell>
          <cell r="E37">
            <v>2000</v>
          </cell>
          <cell r="F37">
            <v>1500</v>
          </cell>
          <cell r="H37">
            <v>695.16666666666663</v>
          </cell>
          <cell r="I37">
            <v>695.05000000000007</v>
          </cell>
          <cell r="J37">
            <v>694.9666666666667</v>
          </cell>
          <cell r="L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S37" t="e">
            <v>#DIV/0!</v>
          </cell>
          <cell r="T37" t="e">
            <v>#DIV/0!</v>
          </cell>
          <cell r="U37" t="e">
            <v>#DIV/0!</v>
          </cell>
          <cell r="V37" t="e">
            <v>#DIV/0!</v>
          </cell>
          <cell r="W37" t="e">
            <v>#DIV/0!</v>
          </cell>
          <cell r="X37" t="e">
            <v>#DIV/0!</v>
          </cell>
          <cell r="Y37" t="e">
            <v>#DIV/0!</v>
          </cell>
          <cell r="Z37" t="e">
            <v>#DIV/0!</v>
          </cell>
          <cell r="AA37" t="e">
            <v>#DIV/0!</v>
          </cell>
          <cell r="AB37" t="e">
            <v>#DIV/0!</v>
          </cell>
          <cell r="AC37" t="e">
            <v>#DIV/0!</v>
          </cell>
          <cell r="AD37" t="e">
            <v>#DIV/0!</v>
          </cell>
          <cell r="AE37" t="e">
            <v>#DIV/0!</v>
          </cell>
          <cell r="AG37" t="e">
            <v>#DIV/0!</v>
          </cell>
          <cell r="AH37" t="e">
            <v>#DIV/0!</v>
          </cell>
          <cell r="AI37" t="e">
            <v>#DIV/0!</v>
          </cell>
          <cell r="AJ37">
            <v>2000</v>
          </cell>
          <cell r="AK37">
            <v>1999.9833333333333</v>
          </cell>
          <cell r="AL37">
            <v>1500</v>
          </cell>
          <cell r="AM37">
            <v>695.06666666666672</v>
          </cell>
          <cell r="AN37">
            <v>695.13333333333333</v>
          </cell>
          <cell r="AO37">
            <v>695</v>
          </cell>
        </row>
        <row r="38">
          <cell r="A38" t="str">
            <v>ATORQUE</v>
          </cell>
          <cell r="D38">
            <v>105</v>
          </cell>
          <cell r="E38">
            <v>105</v>
          </cell>
          <cell r="F38">
            <v>105</v>
          </cell>
          <cell r="H38">
            <v>20</v>
          </cell>
          <cell r="I38">
            <v>20</v>
          </cell>
          <cell r="J38">
            <v>40</v>
          </cell>
          <cell r="L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S38" t="e">
            <v>#DIV/0!</v>
          </cell>
          <cell r="T38" t="e">
            <v>#DIV/0!</v>
          </cell>
          <cell r="U38" t="e">
            <v>#DIV/0!</v>
          </cell>
          <cell r="V38" t="e">
            <v>#DIV/0!</v>
          </cell>
          <cell r="W38" t="e">
            <v>#DIV/0!</v>
          </cell>
          <cell r="X38" t="e">
            <v>#DIV/0!</v>
          </cell>
          <cell r="Y38" t="e">
            <v>#DIV/0!</v>
          </cell>
          <cell r="Z38" t="e">
            <v>#DIV/0!</v>
          </cell>
          <cell r="AA38" t="e">
            <v>#DIV/0!</v>
          </cell>
          <cell r="AB38" t="e">
            <v>#DIV/0!</v>
          </cell>
          <cell r="AC38" t="e">
            <v>#DIV/0!</v>
          </cell>
          <cell r="AD38" t="e">
            <v>#DIV/0!</v>
          </cell>
          <cell r="AE38" t="e">
            <v>#DIV/0!</v>
          </cell>
          <cell r="AG38" t="e">
            <v>#DIV/0!</v>
          </cell>
          <cell r="AH38" t="e">
            <v>#DIV/0!</v>
          </cell>
          <cell r="AI38" t="e">
            <v>#DIV/0!</v>
          </cell>
          <cell r="AJ38">
            <v>105</v>
          </cell>
          <cell r="AK38">
            <v>105</v>
          </cell>
          <cell r="AL38">
            <v>105</v>
          </cell>
          <cell r="AM38">
            <v>20</v>
          </cell>
          <cell r="AN38">
            <v>20</v>
          </cell>
          <cell r="AO38">
            <v>40</v>
          </cell>
        </row>
        <row r="39">
          <cell r="A39" t="str">
            <v>ATEOIL</v>
          </cell>
          <cell r="D39">
            <v>115</v>
          </cell>
          <cell r="E39">
            <v>64.983333333333334</v>
          </cell>
          <cell r="F39">
            <v>115</v>
          </cell>
          <cell r="H39">
            <v>114.98333333333333</v>
          </cell>
          <cell r="I39">
            <v>35.016666666666673</v>
          </cell>
          <cell r="J39">
            <v>114.96666666666665</v>
          </cell>
          <cell r="L39" t="e">
            <v>#DIV/0!</v>
          </cell>
          <cell r="O39" t="e">
            <v>#DIV/0!</v>
          </cell>
          <cell r="P39" t="e">
            <v>#DIV/0!</v>
          </cell>
          <cell r="Q39" t="e">
            <v>#DIV/0!</v>
          </cell>
          <cell r="S39" t="e">
            <v>#DIV/0!</v>
          </cell>
          <cell r="T39" t="e">
            <v>#DIV/0!</v>
          </cell>
          <cell r="U39" t="e">
            <v>#DIV/0!</v>
          </cell>
          <cell r="V39" t="e">
            <v>#DIV/0!</v>
          </cell>
          <cell r="W39" t="e">
            <v>#DIV/0!</v>
          </cell>
          <cell r="X39" t="e">
            <v>#DIV/0!</v>
          </cell>
          <cell r="Y39" t="e">
            <v>#DIV/0!</v>
          </cell>
          <cell r="Z39" t="e">
            <v>#DIV/0!</v>
          </cell>
          <cell r="AA39" t="e">
            <v>#DIV/0!</v>
          </cell>
          <cell r="AB39" t="e">
            <v>#DIV/0!</v>
          </cell>
          <cell r="AC39" t="e">
            <v>#DIV/0!</v>
          </cell>
          <cell r="AD39" t="e">
            <v>#DIV/0!</v>
          </cell>
          <cell r="AE39" t="e">
            <v>#DIV/0!</v>
          </cell>
          <cell r="AG39" t="e">
            <v>#DIV/0!</v>
          </cell>
          <cell r="AH39" t="e">
            <v>#DIV/0!</v>
          </cell>
          <cell r="AI39" t="e">
            <v>#DIV/0!</v>
          </cell>
          <cell r="AJ39">
            <v>114.98333333333333</v>
          </cell>
          <cell r="AK39">
            <v>64.966666666666654</v>
          </cell>
          <cell r="AL39">
            <v>114.89999999999999</v>
          </cell>
          <cell r="AM39">
            <v>115.01666666666667</v>
          </cell>
          <cell r="AN39">
            <v>35.016666666666666</v>
          </cell>
          <cell r="AO39">
            <v>114.96666666666665</v>
          </cell>
        </row>
        <row r="40">
          <cell r="A40" t="str">
            <v>ATCOOL_IN</v>
          </cell>
          <cell r="D40">
            <v>109</v>
          </cell>
          <cell r="E40">
            <v>65.016666666666666</v>
          </cell>
          <cell r="F40">
            <v>108.89999999999999</v>
          </cell>
          <cell r="H40">
            <v>108.96666666666668</v>
          </cell>
          <cell r="I40">
            <v>35</v>
          </cell>
          <cell r="J40">
            <v>109.06666666666668</v>
          </cell>
          <cell r="L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S40" t="e">
            <v>#DIV/0!</v>
          </cell>
          <cell r="T40" t="e">
            <v>#DIV/0!</v>
          </cell>
          <cell r="U40" t="e">
            <v>#DIV/0!</v>
          </cell>
          <cell r="V40" t="e">
            <v>#DIV/0!</v>
          </cell>
          <cell r="W40" t="e">
            <v>#DIV/0!</v>
          </cell>
          <cell r="X40" t="e">
            <v>#DIV/0!</v>
          </cell>
          <cell r="Y40" t="e">
            <v>#DIV/0!</v>
          </cell>
          <cell r="Z40" t="e">
            <v>#DIV/0!</v>
          </cell>
          <cell r="AA40" t="e">
            <v>#DIV/0!</v>
          </cell>
          <cell r="AB40" t="e">
            <v>#DIV/0!</v>
          </cell>
          <cell r="AC40" t="e">
            <v>#DIV/0!</v>
          </cell>
          <cell r="AD40" t="e">
            <v>#DIV/0!</v>
          </cell>
          <cell r="AE40" t="e">
            <v>#DIV/0!</v>
          </cell>
          <cell r="AG40" t="e">
            <v>#DIV/0!</v>
          </cell>
          <cell r="AH40" t="e">
            <v>#DIV/0!</v>
          </cell>
          <cell r="AI40" t="e">
            <v>#DIV/0!</v>
          </cell>
          <cell r="AJ40">
            <v>109.06666666666666</v>
          </cell>
          <cell r="AK40">
            <v>65</v>
          </cell>
          <cell r="AL40">
            <v>108.96666666666668</v>
          </cell>
          <cell r="AM40">
            <v>108.98333333333333</v>
          </cell>
          <cell r="AN40">
            <v>35</v>
          </cell>
          <cell r="AO40">
            <v>108.98333333333333</v>
          </cell>
        </row>
        <row r="41">
          <cell r="A41" t="str">
            <v>APEBP</v>
          </cell>
          <cell r="D41">
            <v>104.97166666666665</v>
          </cell>
          <cell r="E41">
            <v>104.97500000000001</v>
          </cell>
          <cell r="F41">
            <v>105.05</v>
          </cell>
          <cell r="H41">
            <v>103.99833333333333</v>
          </cell>
          <cell r="I41">
            <v>103.99833333333333</v>
          </cell>
          <cell r="J41">
            <v>104.00333333333333</v>
          </cell>
          <cell r="L41" t="e">
            <v>#DIV/0!</v>
          </cell>
          <cell r="O41" t="e">
            <v>#DIV/0!</v>
          </cell>
          <cell r="P41" t="e">
            <v>#DIV/0!</v>
          </cell>
          <cell r="Q41" t="e">
            <v>#DIV/0!</v>
          </cell>
          <cell r="S41" t="e">
            <v>#DIV/0!</v>
          </cell>
          <cell r="T41" t="e">
            <v>#DIV/0!</v>
          </cell>
          <cell r="U41" t="e">
            <v>#DIV/0!</v>
          </cell>
          <cell r="V41" t="e">
            <v>#DIV/0!</v>
          </cell>
          <cell r="W41" t="e">
            <v>#DIV/0!</v>
          </cell>
          <cell r="X41" t="e">
            <v>#DIV/0!</v>
          </cell>
          <cell r="Y41" t="e">
            <v>#DIV/0!</v>
          </cell>
          <cell r="Z41" t="e">
            <v>#DIV/0!</v>
          </cell>
          <cell r="AA41" t="e">
            <v>#DIV/0!</v>
          </cell>
          <cell r="AB41" t="e">
            <v>#DIV/0!</v>
          </cell>
          <cell r="AC41" t="e">
            <v>#DIV/0!</v>
          </cell>
          <cell r="AD41" t="e">
            <v>#DIV/0!</v>
          </cell>
          <cell r="AE41" t="e">
            <v>#DIV/0!</v>
          </cell>
          <cell r="AG41" t="e">
            <v>#DIV/0!</v>
          </cell>
          <cell r="AH41" t="e">
            <v>#DIV/0!</v>
          </cell>
          <cell r="AI41" t="e">
            <v>#DIV/0!</v>
          </cell>
          <cell r="AJ41">
            <v>105</v>
          </cell>
          <cell r="AK41">
            <v>105</v>
          </cell>
          <cell r="AL41">
            <v>105</v>
          </cell>
          <cell r="AM41">
            <v>104</v>
          </cell>
          <cell r="AN41">
            <v>104</v>
          </cell>
          <cell r="AO41">
            <v>103.99333333333334</v>
          </cell>
        </row>
        <row r="42">
          <cell r="A42" t="str">
            <v>ATINT</v>
          </cell>
          <cell r="D42">
            <v>29</v>
          </cell>
          <cell r="E42">
            <v>29</v>
          </cell>
          <cell r="F42">
            <v>29</v>
          </cell>
          <cell r="H42">
            <v>29</v>
          </cell>
          <cell r="I42">
            <v>29</v>
          </cell>
          <cell r="J42">
            <v>29</v>
          </cell>
          <cell r="L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S42" t="e">
            <v>#DIV/0!</v>
          </cell>
          <cell r="T42" t="e">
            <v>#DIV/0!</v>
          </cell>
          <cell r="U42" t="e">
            <v>#DIV/0!</v>
          </cell>
          <cell r="V42" t="e">
            <v>#DIV/0!</v>
          </cell>
          <cell r="W42" t="e">
            <v>#DIV/0!</v>
          </cell>
          <cell r="X42" t="e">
            <v>#DIV/0!</v>
          </cell>
          <cell r="Y42" t="e">
            <v>#DIV/0!</v>
          </cell>
          <cell r="Z42" t="e">
            <v>#DIV/0!</v>
          </cell>
          <cell r="AA42" t="e">
            <v>#DIV/0!</v>
          </cell>
          <cell r="AB42" t="e">
            <v>#DIV/0!</v>
          </cell>
          <cell r="AC42" t="e">
            <v>#DIV/0!</v>
          </cell>
          <cell r="AD42" t="e">
            <v>#DIV/0!</v>
          </cell>
          <cell r="AE42" t="e">
            <v>#DIV/0!</v>
          </cell>
          <cell r="AG42" t="e">
            <v>#DIV/0!</v>
          </cell>
          <cell r="AH42" t="e">
            <v>#DIV/0!</v>
          </cell>
          <cell r="AI42" t="e">
            <v>#DIV/0!</v>
          </cell>
          <cell r="AJ42">
            <v>29</v>
          </cell>
          <cell r="AK42">
            <v>29</v>
          </cell>
          <cell r="AL42">
            <v>29</v>
          </cell>
          <cell r="AM42">
            <v>29</v>
          </cell>
          <cell r="AN42">
            <v>29</v>
          </cell>
          <cell r="AO42">
            <v>29.95</v>
          </cell>
        </row>
        <row r="43">
          <cell r="A43" t="str">
            <v>ATFUEL_IN</v>
          </cell>
          <cell r="D43">
            <v>22</v>
          </cell>
          <cell r="E43">
            <v>22</v>
          </cell>
          <cell r="F43">
            <v>22</v>
          </cell>
          <cell r="H43">
            <v>22</v>
          </cell>
          <cell r="I43">
            <v>22</v>
          </cell>
          <cell r="J43">
            <v>22</v>
          </cell>
          <cell r="L43" t="e">
            <v>#DIV/0!</v>
          </cell>
          <cell r="O43" t="e">
            <v>#DIV/0!</v>
          </cell>
          <cell r="P43" t="e">
            <v>#DIV/0!</v>
          </cell>
          <cell r="Q43" t="e">
            <v>#DIV/0!</v>
          </cell>
          <cell r="S43" t="e">
            <v>#DIV/0!</v>
          </cell>
          <cell r="T43" t="e">
            <v>#DIV/0!</v>
          </cell>
          <cell r="U43" t="e">
            <v>#DIV/0!</v>
          </cell>
          <cell r="V43" t="e">
            <v>#DIV/0!</v>
          </cell>
          <cell r="W43" t="e">
            <v>#DIV/0!</v>
          </cell>
          <cell r="X43" t="e">
            <v>#DIV/0!</v>
          </cell>
          <cell r="Y43" t="e">
            <v>#DIV/0!</v>
          </cell>
          <cell r="Z43" t="e">
            <v>#DIV/0!</v>
          </cell>
          <cell r="AA43" t="e">
            <v>#DIV/0!</v>
          </cell>
          <cell r="AB43" t="e">
            <v>#DIV/0!</v>
          </cell>
          <cell r="AC43" t="e">
            <v>#DIV/0!</v>
          </cell>
          <cell r="AD43" t="e">
            <v>#DIV/0!</v>
          </cell>
          <cell r="AE43" t="e">
            <v>#DIV/0!</v>
          </cell>
          <cell r="AG43" t="e">
            <v>#DIV/0!</v>
          </cell>
          <cell r="AH43" t="e">
            <v>#DIV/0!</v>
          </cell>
          <cell r="AI43" t="e">
            <v>#DIV/0!</v>
          </cell>
          <cell r="AJ43">
            <v>22</v>
          </cell>
          <cell r="AK43">
            <v>22</v>
          </cell>
          <cell r="AL43">
            <v>22</v>
          </cell>
          <cell r="AM43">
            <v>22</v>
          </cell>
          <cell r="AN43">
            <v>22</v>
          </cell>
          <cell r="AO43">
            <v>22</v>
          </cell>
        </row>
        <row r="44">
          <cell r="A44" t="str">
            <v>AFFUEL</v>
          </cell>
          <cell r="D44">
            <v>6.1618333333333331</v>
          </cell>
          <cell r="E44">
            <v>6.4563333333333341</v>
          </cell>
          <cell r="F44">
            <v>4.6451666666666673</v>
          </cell>
          <cell r="H44">
            <v>1.0465</v>
          </cell>
          <cell r="I44">
            <v>1.2874999999999999</v>
          </cell>
          <cell r="J44">
            <v>1.2771666666666668</v>
          </cell>
          <cell r="L44" t="e">
            <v>#DIV/0!</v>
          </cell>
          <cell r="O44" t="e">
            <v>#DIV/0!</v>
          </cell>
          <cell r="P44" t="e">
            <v>#DIV/0!</v>
          </cell>
          <cell r="Q44" t="e">
            <v>#DIV/0!</v>
          </cell>
          <cell r="S44" t="e">
            <v>#DIV/0!</v>
          </cell>
          <cell r="T44" t="e">
            <v>#DIV/0!</v>
          </cell>
          <cell r="U44" t="e">
            <v>#DIV/0!</v>
          </cell>
          <cell r="V44" t="e">
            <v>#DIV/0!</v>
          </cell>
          <cell r="W44" t="e">
            <v>#DIV/0!</v>
          </cell>
          <cell r="X44" t="e">
            <v>#DIV/0!</v>
          </cell>
          <cell r="Y44" t="e">
            <v>#DIV/0!</v>
          </cell>
          <cell r="Z44" t="e">
            <v>#DIV/0!</v>
          </cell>
          <cell r="AA44" t="e">
            <v>#DIV/0!</v>
          </cell>
          <cell r="AB44" t="e">
            <v>#DIV/0!</v>
          </cell>
          <cell r="AC44" t="e">
            <v>#DIV/0!</v>
          </cell>
          <cell r="AD44" t="e">
            <v>#DIV/0!</v>
          </cell>
          <cell r="AE44" t="e">
            <v>#DIV/0!</v>
          </cell>
          <cell r="AG44" t="e">
            <v>#DIV/0!</v>
          </cell>
          <cell r="AH44" t="e">
            <v>#DIV/0!</v>
          </cell>
          <cell r="AI44" t="e">
            <v>#DIV/0!</v>
          </cell>
          <cell r="AJ44">
            <v>6.1653333333333329</v>
          </cell>
          <cell r="AK44">
            <v>6.4488333333333339</v>
          </cell>
          <cell r="AL44">
            <v>4.6431666666666667</v>
          </cell>
          <cell r="AM44">
            <v>1.0475000000000001</v>
          </cell>
          <cell r="AN44">
            <v>1.2846666666666666</v>
          </cell>
          <cell r="AO44">
            <v>1.2786666666666668</v>
          </cell>
        </row>
        <row r="45">
          <cell r="A45" t="str">
            <v>AAFR</v>
          </cell>
          <cell r="D45">
            <v>14.493333333333332</v>
          </cell>
          <cell r="E45">
            <v>14.501666666666665</v>
          </cell>
          <cell r="F45">
            <v>14.508333333333333</v>
          </cell>
          <cell r="H45">
            <v>14.521666666666663</v>
          </cell>
          <cell r="I45">
            <v>14.535000000000002</v>
          </cell>
          <cell r="J45">
            <v>14.516666666666667</v>
          </cell>
          <cell r="L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S45" t="e">
            <v>#DIV/0!</v>
          </cell>
          <cell r="T45" t="e">
            <v>#DIV/0!</v>
          </cell>
          <cell r="U45" t="e">
            <v>#DIV/0!</v>
          </cell>
          <cell r="V45" t="e">
            <v>#DIV/0!</v>
          </cell>
          <cell r="W45" t="e">
            <v>#DIV/0!</v>
          </cell>
          <cell r="X45" t="e">
            <v>#DIV/0!</v>
          </cell>
          <cell r="Y45" t="e">
            <v>#DIV/0!</v>
          </cell>
          <cell r="Z45" t="e">
            <v>#DIV/0!</v>
          </cell>
          <cell r="AA45" t="e">
            <v>#DIV/0!</v>
          </cell>
          <cell r="AB45" t="e">
            <v>#DIV/0!</v>
          </cell>
          <cell r="AC45" t="e">
            <v>#DIV/0!</v>
          </cell>
          <cell r="AD45" t="e">
            <v>#DIV/0!</v>
          </cell>
          <cell r="AE45" t="e">
            <v>#DIV/0!</v>
          </cell>
          <cell r="AG45" t="e">
            <v>#DIV/0!</v>
          </cell>
          <cell r="AH45" t="e">
            <v>#DIV/0!</v>
          </cell>
          <cell r="AI45" t="e">
            <v>#DIV/0!</v>
          </cell>
          <cell r="AJ45">
            <v>14.49</v>
          </cell>
          <cell r="AK45">
            <v>14.503333333333332</v>
          </cell>
          <cell r="AL45">
            <v>14.51</v>
          </cell>
          <cell r="AM45">
            <v>14.519999999999998</v>
          </cell>
          <cell r="AN45">
            <v>14.53</v>
          </cell>
          <cell r="AO45">
            <v>14.519999999999998</v>
          </cell>
        </row>
        <row r="46">
          <cell r="A46" t="str">
            <v>LDCELEXC</v>
          </cell>
          <cell r="D46">
            <v>3.3325999999999998</v>
          </cell>
          <cell r="E46">
            <v>3.3325999999999998</v>
          </cell>
          <cell r="F46">
            <v>3.3325999999999998</v>
          </cell>
          <cell r="H46">
            <v>3.3325999999999998</v>
          </cell>
          <cell r="I46">
            <v>3.3325999999999998</v>
          </cell>
          <cell r="J46">
            <v>3.3325833333333335</v>
          </cell>
          <cell r="L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  <cell r="S46" t="e">
            <v>#DIV/0!</v>
          </cell>
          <cell r="T46" t="e">
            <v>#DIV/0!</v>
          </cell>
          <cell r="U46" t="e">
            <v>#DIV/0!</v>
          </cell>
          <cell r="V46" t="e">
            <v>#DIV/0!</v>
          </cell>
          <cell r="W46" t="e">
            <v>#DIV/0!</v>
          </cell>
          <cell r="X46" t="e">
            <v>#DIV/0!</v>
          </cell>
          <cell r="Y46" t="e">
            <v>#DIV/0!</v>
          </cell>
          <cell r="Z46" t="e">
            <v>#DIV/0!</v>
          </cell>
          <cell r="AA46" t="e">
            <v>#DIV/0!</v>
          </cell>
          <cell r="AB46" t="e">
            <v>#DIV/0!</v>
          </cell>
          <cell r="AC46" t="e">
            <v>#DIV/0!</v>
          </cell>
          <cell r="AD46" t="e">
            <v>#DIV/0!</v>
          </cell>
          <cell r="AE46" t="e">
            <v>#DIV/0!</v>
          </cell>
          <cell r="AG46" t="e">
            <v>#DIV/0!</v>
          </cell>
          <cell r="AH46" t="e">
            <v>#DIV/0!</v>
          </cell>
          <cell r="AI46" t="e">
            <v>#DIV/0!</v>
          </cell>
          <cell r="AJ46">
            <v>3.3325</v>
          </cell>
          <cell r="AK46">
            <v>3.3325499999999999</v>
          </cell>
          <cell r="AL46">
            <v>3.3325333333333336</v>
          </cell>
          <cell r="AM46">
            <v>3.3325999999999998</v>
          </cell>
          <cell r="AN46">
            <v>3.3325999999999998</v>
          </cell>
          <cell r="AO46">
            <v>3.3326333333333333</v>
          </cell>
        </row>
        <row r="47">
          <cell r="A47" t="str">
            <v>BSFC</v>
          </cell>
          <cell r="D47">
            <v>0.2802</v>
          </cell>
          <cell r="E47">
            <v>0.29360000000000003</v>
          </cell>
          <cell r="F47">
            <v>0.28165000000000001</v>
          </cell>
          <cell r="H47">
            <v>0.71878333333333344</v>
          </cell>
          <cell r="I47">
            <v>0.88444999999999985</v>
          </cell>
          <cell r="J47">
            <v>0.43871666666666664</v>
          </cell>
          <cell r="L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  <cell r="S47" t="e">
            <v>#DIV/0!</v>
          </cell>
          <cell r="T47" t="e">
            <v>#DIV/0!</v>
          </cell>
          <cell r="U47" t="e">
            <v>#DIV/0!</v>
          </cell>
          <cell r="V47" t="e">
            <v>#DIV/0!</v>
          </cell>
          <cell r="W47" t="e">
            <v>#DIV/0!</v>
          </cell>
          <cell r="X47" t="e">
            <v>#DIV/0!</v>
          </cell>
          <cell r="Y47" t="e">
            <v>#DIV/0!</v>
          </cell>
          <cell r="Z47" t="e">
            <v>#DIV/0!</v>
          </cell>
          <cell r="AA47" t="e">
            <v>#DIV/0!</v>
          </cell>
          <cell r="AB47" t="e">
            <v>#DIV/0!</v>
          </cell>
          <cell r="AC47" t="e">
            <v>#DIV/0!</v>
          </cell>
          <cell r="AD47" t="e">
            <v>#DIV/0!</v>
          </cell>
          <cell r="AE47" t="e">
            <v>#DIV/0!</v>
          </cell>
          <cell r="AG47" t="e">
            <v>#DIV/0!</v>
          </cell>
          <cell r="AH47" t="e">
            <v>#DIV/0!</v>
          </cell>
          <cell r="AI47" t="e">
            <v>#DIV/0!</v>
          </cell>
          <cell r="AJ47">
            <v>0.28033333333333332</v>
          </cell>
          <cell r="AK47">
            <v>0.29325000000000001</v>
          </cell>
          <cell r="AL47">
            <v>0.28150000000000003</v>
          </cell>
          <cell r="AM47">
            <v>0.71958333333333346</v>
          </cell>
          <cell r="AN47">
            <v>0.88239999999999996</v>
          </cell>
          <cell r="AO47">
            <v>0.43919999999999998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"/>
      <sheetName val="MaxValues"/>
      <sheetName val="BL6_Iteration1"/>
      <sheetName val="BL6_Iteration2"/>
      <sheetName val="BL6_Iteration3"/>
      <sheetName val="BL6_Iteration4"/>
      <sheetName val="BL6_Iteration5"/>
      <sheetName val="BL6_Iteration6"/>
      <sheetName val="BL5_Iteration1"/>
      <sheetName val="BL5_Iteration2"/>
      <sheetName val="BL5_Iteration3"/>
      <sheetName val="BL5_Iteration4"/>
      <sheetName val="BL5_Iteration5"/>
      <sheetName val="BL5_Iteration6"/>
      <sheetName val="BL6I1S1"/>
      <sheetName val="BL5I1S1"/>
      <sheetName val="BL6I1S2"/>
      <sheetName val="BL5I1S2"/>
      <sheetName val="BL6I1S3"/>
      <sheetName val="BL5I1S3"/>
      <sheetName val="BL6I1S4"/>
      <sheetName val="BL5I1S4"/>
      <sheetName val="BL6I1S5"/>
      <sheetName val="BL5I1S5"/>
      <sheetName val="BL6I1S6"/>
      <sheetName val="BL5I1S6"/>
      <sheetName val="BL6I2S1"/>
      <sheetName val="BL5I2S1"/>
      <sheetName val="BL6I2S2"/>
      <sheetName val="BL5I2S2"/>
      <sheetName val="BL6I2S3"/>
      <sheetName val="BL5I2S3"/>
      <sheetName val="BL6I2S4"/>
      <sheetName val="BL5I2S4"/>
      <sheetName val="BL6I2S5"/>
      <sheetName val="BL5I2S5"/>
      <sheetName val="BL6I2S6"/>
      <sheetName val="BL5I2S6"/>
      <sheetName val="BL6I3S1"/>
      <sheetName val="BL5I3S1"/>
      <sheetName val="BL6I3S2"/>
      <sheetName val="BL5I3S2"/>
      <sheetName val="BL6I3S3"/>
      <sheetName val="BL5I3S3"/>
      <sheetName val="BL6I3S4"/>
      <sheetName val="BL5I3S4"/>
      <sheetName val="BL6I3S5"/>
      <sheetName val="BL5I3S5"/>
      <sheetName val="BL6I3S6"/>
      <sheetName val="BL5I3S6"/>
      <sheetName val="BL6I4S1"/>
      <sheetName val="BL5I4S1"/>
      <sheetName val="BL6I4S2"/>
      <sheetName val="BL5I4S2"/>
      <sheetName val="BL6I4S3"/>
      <sheetName val="BL5I4S3"/>
      <sheetName val="BL6I4S4"/>
      <sheetName val="BL5I4S4"/>
      <sheetName val="BL6I4S5"/>
      <sheetName val="BL5I4S5"/>
      <sheetName val="BL6I4S6"/>
      <sheetName val="BL5I4S6"/>
      <sheetName val="BL6I5S1"/>
      <sheetName val="BL5I5S1"/>
      <sheetName val="BL6I5S2"/>
      <sheetName val="BL5I5S2"/>
      <sheetName val="BL6I5S3"/>
      <sheetName val="BL5I5S3"/>
      <sheetName val="BL6I5S4"/>
      <sheetName val="BL5I5S4"/>
      <sheetName val="BL6I5S5"/>
      <sheetName val="BL5I5S5"/>
      <sheetName val="BL6I5S6"/>
      <sheetName val="BL5I5S6"/>
      <sheetName val="BL6I6S1"/>
      <sheetName val="BL5I6S1"/>
      <sheetName val="BL6I6S2"/>
      <sheetName val="BL5I6S2"/>
      <sheetName val="BL6I6S3"/>
      <sheetName val="BL5I6S3"/>
      <sheetName val="BL6I6S4"/>
      <sheetName val="BL5I6S4"/>
      <sheetName val="BL6I6S5"/>
      <sheetName val="BL5I6S5"/>
      <sheetName val="BL6I6S6"/>
      <sheetName val="BL5I6S6"/>
    </sheetNames>
    <sheetDataSet>
      <sheetData sheetId="0" refreshError="1"/>
      <sheetData sheetId="1">
        <row r="1">
          <cell r="B1">
            <v>14.45</v>
          </cell>
        </row>
        <row r="2">
          <cell r="B2">
            <v>40.1</v>
          </cell>
        </row>
        <row r="5">
          <cell r="B5">
            <v>14.44</v>
          </cell>
        </row>
        <row r="6">
          <cell r="B6">
            <v>40.1</v>
          </cell>
        </row>
        <row r="8">
          <cell r="B8">
            <v>14.45</v>
          </cell>
        </row>
        <row r="9">
          <cell r="B9">
            <v>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40815-B1E8-489A-B97B-289047FB564D}">
  <sheetPr>
    <pageSetUpPr fitToPage="1"/>
  </sheetPr>
  <dimension ref="B1:AF60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ColWidth="9.140625" defaultRowHeight="12.75" x14ac:dyDescent="0.2"/>
  <cols>
    <col min="1" max="1" width="1.7109375" style="18" customWidth="1"/>
    <col min="2" max="2" width="30.85546875" style="18" bestFit="1" customWidth="1"/>
    <col min="3" max="16" width="9.5703125" style="18" bestFit="1" customWidth="1"/>
    <col min="17" max="17" width="9.5703125" style="18" customWidth="1"/>
    <col min="18" max="20" width="9.140625" style="18"/>
    <col min="21" max="22" width="9.5703125" style="18" bestFit="1" customWidth="1"/>
    <col min="23" max="16384" width="9.140625" style="18"/>
  </cols>
  <sheetData>
    <row r="1" spans="2:32" x14ac:dyDescent="0.2">
      <c r="B1" s="17" t="s">
        <v>152</v>
      </c>
    </row>
    <row r="2" spans="2:32" ht="13.5" thickBot="1" x14ac:dyDescent="0.25">
      <c r="B2" s="18" t="s">
        <v>136</v>
      </c>
    </row>
    <row r="3" spans="2:32" ht="15" customHeight="1" x14ac:dyDescent="0.2">
      <c r="B3" s="19"/>
      <c r="C3" s="20" t="s">
        <v>94</v>
      </c>
      <c r="D3" s="20" t="s">
        <v>95</v>
      </c>
      <c r="E3" s="20" t="s">
        <v>96</v>
      </c>
      <c r="F3" s="20" t="s">
        <v>97</v>
      </c>
      <c r="G3" s="20" t="s">
        <v>98</v>
      </c>
      <c r="H3" s="20" t="s">
        <v>99</v>
      </c>
      <c r="I3" s="20" t="s">
        <v>100</v>
      </c>
      <c r="J3" s="20" t="s">
        <v>101</v>
      </c>
      <c r="K3" s="20" t="s">
        <v>102</v>
      </c>
      <c r="L3" s="20" t="s">
        <v>103</v>
      </c>
      <c r="M3" s="20" t="s">
        <v>104</v>
      </c>
      <c r="N3" s="20" t="s">
        <v>105</v>
      </c>
      <c r="O3" s="20" t="s">
        <v>46</v>
      </c>
      <c r="P3" s="20" t="s">
        <v>46</v>
      </c>
      <c r="Q3" s="51"/>
    </row>
    <row r="4" spans="2:32" x14ac:dyDescent="0.2">
      <c r="B4" s="21"/>
      <c r="C4" s="22" t="s">
        <v>133</v>
      </c>
      <c r="D4" s="34" t="s">
        <v>106</v>
      </c>
      <c r="E4" s="34" t="s">
        <v>106</v>
      </c>
      <c r="F4" s="22" t="s">
        <v>133</v>
      </c>
      <c r="G4" s="22" t="s">
        <v>133</v>
      </c>
      <c r="H4" s="34" t="s">
        <v>106</v>
      </c>
      <c r="I4" s="34" t="s">
        <v>106</v>
      </c>
      <c r="J4" s="22" t="s">
        <v>133</v>
      </c>
      <c r="K4" s="22" t="s">
        <v>133</v>
      </c>
      <c r="L4" s="34" t="s">
        <v>106</v>
      </c>
      <c r="M4" s="34" t="s">
        <v>106</v>
      </c>
      <c r="N4" s="26" t="s">
        <v>133</v>
      </c>
      <c r="O4" s="22" t="s">
        <v>133</v>
      </c>
      <c r="P4" s="34" t="s">
        <v>106</v>
      </c>
      <c r="Q4" s="51"/>
    </row>
    <row r="5" spans="2:32" x14ac:dyDescent="0.2"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51"/>
    </row>
    <row r="6" spans="2:32" ht="15" x14ac:dyDescent="0.2">
      <c r="B6" s="21" t="s">
        <v>107</v>
      </c>
      <c r="C6" s="32">
        <f>BL5_Iteration1!$B$78</f>
        <v>0.28666069570645702</v>
      </c>
      <c r="D6" s="63">
        <f>BL6_Iteration1!$B$78</f>
        <v>0.28643991202813895</v>
      </c>
      <c r="E6" s="63">
        <f>BL6_Iteration2!$B$78</f>
        <v>0.28651913015910185</v>
      </c>
      <c r="F6" s="32">
        <f>BL5_Iteration2!$B$78</f>
        <v>0.28606130504281013</v>
      </c>
      <c r="G6" s="32">
        <f>BL5_Iteration3!$B$78</f>
        <v>0.28792153417504651</v>
      </c>
      <c r="H6" s="63">
        <f>BL6_Iteration3!$B$78</f>
        <v>0.28722322007724693</v>
      </c>
      <c r="I6" s="63">
        <f>BL6_Iteration4!$B$78</f>
        <v>0.28706985955923708</v>
      </c>
      <c r="J6" s="32">
        <f>BL5_Iteration4!$B$78</f>
        <v>0.2864384801471806</v>
      </c>
      <c r="K6" s="32">
        <f>BL5_Iteration5!$B$78</f>
        <v>0.28632451124092961</v>
      </c>
      <c r="L6" s="63">
        <f>BL6_Iteration5!$B$78</f>
        <v>0.28628646127610924</v>
      </c>
      <c r="M6" s="63">
        <f>BL6_Iteration6!$B$78</f>
        <v>0.28612298038578837</v>
      </c>
      <c r="N6" s="32">
        <f>BL5_Iteration6!$B$78</f>
        <v>0.28574614413240962</v>
      </c>
      <c r="O6" s="42">
        <f>AVERAGE(C6,F6,G6,J6,K6,N6)</f>
        <v>0.28652544507413891</v>
      </c>
      <c r="P6" s="63">
        <f>AVERAGE(D6,E6,H6,I6,L6,M6)</f>
        <v>0.28661026058093708</v>
      </c>
      <c r="Q6" s="52"/>
    </row>
    <row r="7" spans="2:32" ht="15" x14ac:dyDescent="0.2">
      <c r="B7" s="21" t="s">
        <v>108</v>
      </c>
      <c r="C7" s="32">
        <f>BL5_Iteration1!$B$79</f>
        <v>0.29857654716194387</v>
      </c>
      <c r="D7" s="63">
        <f>BL6_Iteration1!$B$79</f>
        <v>0.29861851269193118</v>
      </c>
      <c r="E7" s="63">
        <f>BL6_Iteration2!$B$79</f>
        <v>0.29850179077526784</v>
      </c>
      <c r="F7" s="32">
        <f>BL5_Iteration2!$B$79</f>
        <v>0.29816728912882989</v>
      </c>
      <c r="G7" s="32">
        <f>BL5_Iteration3!$B$79</f>
        <v>0.29929126253229965</v>
      </c>
      <c r="H7" s="63">
        <f>BL6_Iteration3!$B$79</f>
        <v>0.29915030563302553</v>
      </c>
      <c r="I7" s="63">
        <f>BL6_Iteration4!$B$79</f>
        <v>0.29884836207106014</v>
      </c>
      <c r="J7" s="32">
        <f>BL5_Iteration4!$B$79</f>
        <v>0.29835525738279811</v>
      </c>
      <c r="K7" s="32">
        <f>BL5_Iteration5!$B$79</f>
        <v>0.29839059259374484</v>
      </c>
      <c r="L7" s="63">
        <f>BL6_Iteration5!$B$79</f>
        <v>0.2984281969361387</v>
      </c>
      <c r="M7" s="63">
        <f>BL6_Iteration6!$B$79</f>
        <v>0.29873610084186125</v>
      </c>
      <c r="N7" s="32">
        <f>BL5_Iteration6!$B$79</f>
        <v>0.29819333684534771</v>
      </c>
      <c r="O7" s="42">
        <f t="shared" ref="O7:O11" si="0">AVERAGE(C7,F7,G7,J7,K7,N7)</f>
        <v>0.29849571427416072</v>
      </c>
      <c r="P7" s="63">
        <f t="shared" ref="P7:P11" si="1">AVERAGE(D7,E7,H7,I7,L7,M7)</f>
        <v>0.2987138781582141</v>
      </c>
      <c r="Q7" s="52"/>
    </row>
    <row r="8" spans="2:32" ht="15" x14ac:dyDescent="0.2">
      <c r="B8" s="21" t="s">
        <v>109</v>
      </c>
      <c r="C8" s="32">
        <f>BL5_Iteration1!$B$80</f>
        <v>0.28882475862824397</v>
      </c>
      <c r="D8" s="63">
        <f>BL6_Iteration1!$B$80</f>
        <v>0.288606297459231</v>
      </c>
      <c r="E8" s="63">
        <f>BL6_Iteration2!$B$80</f>
        <v>0.28900202902847066</v>
      </c>
      <c r="F8" s="32">
        <f>BL5_Iteration2!$B$80</f>
        <v>0.28857391347360645</v>
      </c>
      <c r="G8" s="32">
        <f>BL5_Iteration3!$B$80</f>
        <v>0.289710371569252</v>
      </c>
      <c r="H8" s="63">
        <f>BL6_Iteration3!$B$80</f>
        <v>0.29010670657069021</v>
      </c>
      <c r="I8" s="63">
        <f>BL6_Iteration4!$B$80</f>
        <v>0.29009473860431784</v>
      </c>
      <c r="J8" s="32">
        <f>BL5_Iteration4!$B$80</f>
        <v>0.28983002322266549</v>
      </c>
      <c r="K8" s="32">
        <f>BL5_Iteration5!$B$80</f>
        <v>0.2895942135263791</v>
      </c>
      <c r="L8" s="63">
        <f>BL6_Iteration5!$B$80</f>
        <v>0.28943197662893788</v>
      </c>
      <c r="M8" s="63">
        <f>BL6_Iteration6!$B$80</f>
        <v>0.28985392865511977</v>
      </c>
      <c r="N8" s="32">
        <f>BL5_Iteration6!$B$80</f>
        <v>0.28985726950669816</v>
      </c>
      <c r="O8" s="42">
        <f t="shared" si="0"/>
        <v>0.28939842498780749</v>
      </c>
      <c r="P8" s="63">
        <f t="shared" si="1"/>
        <v>0.28951594615779458</v>
      </c>
      <c r="Q8" s="52"/>
    </row>
    <row r="9" spans="2:32" ht="15" x14ac:dyDescent="0.2">
      <c r="B9" s="21" t="s">
        <v>110</v>
      </c>
      <c r="C9" s="32">
        <f>BL5_Iteration1!$B$81</f>
        <v>0.73080010510185456</v>
      </c>
      <c r="D9" s="63">
        <f>BL6_Iteration1!$B$81</f>
        <v>0.72666421157846184</v>
      </c>
      <c r="E9" s="63">
        <f>BL6_Iteration2!$B$81</f>
        <v>0.72684108804208913</v>
      </c>
      <c r="F9" s="32">
        <f>BL5_Iteration2!$B$81</f>
        <v>0.72264490679723592</v>
      </c>
      <c r="G9" s="32">
        <f>BL5_Iteration3!$B$81</f>
        <v>0.73144280821638763</v>
      </c>
      <c r="H9" s="63">
        <f>BL6_Iteration3!$B$81</f>
        <v>0.73262339793077957</v>
      </c>
      <c r="I9" s="63">
        <f>BL6_Iteration4!$B$81</f>
        <v>0.73203588923988061</v>
      </c>
      <c r="J9" s="32">
        <f>BL5_Iteration4!$B$81</f>
        <v>0.73213804658835713</v>
      </c>
      <c r="K9" s="32">
        <f>BL5_Iteration5!$B$81</f>
        <v>0.72444420701411527</v>
      </c>
      <c r="L9" s="63">
        <f>BL6_Iteration5!$B$81</f>
        <v>0.72374385391152496</v>
      </c>
      <c r="M9" s="63">
        <f>BL6_Iteration6!$B$81</f>
        <v>0.72360982719715405</v>
      </c>
      <c r="N9" s="32">
        <f>BL5_Iteration6!$B$81</f>
        <v>0.7188153005443888</v>
      </c>
      <c r="O9" s="42">
        <f t="shared" si="0"/>
        <v>0.72671422904372329</v>
      </c>
      <c r="P9" s="63">
        <f t="shared" si="1"/>
        <v>0.72758637798331505</v>
      </c>
      <c r="Q9" s="52"/>
    </row>
    <row r="10" spans="2:32" ht="15" x14ac:dyDescent="0.2">
      <c r="B10" s="21" t="s">
        <v>111</v>
      </c>
      <c r="C10" s="32">
        <f>BL5_Iteration1!$B$82</f>
        <v>0.89172264475821328</v>
      </c>
      <c r="D10" s="63">
        <f>BL6_Iteration1!$B$82</f>
        <v>0.89600422678597658</v>
      </c>
      <c r="E10" s="63">
        <f>BL6_Iteration2!$B$82</f>
        <v>0.89290844595816488</v>
      </c>
      <c r="F10" s="32">
        <f>BL5_Iteration2!$B$82</f>
        <v>0.87777279325000002</v>
      </c>
      <c r="G10" s="32">
        <f>BL5_Iteration3!$B$82</f>
        <v>0.89299999057588331</v>
      </c>
      <c r="H10" s="63">
        <f>BL6_Iteration3!$B$82</f>
        <v>0.89335796031715187</v>
      </c>
      <c r="I10" s="63">
        <f>BL6_Iteration4!$B$82</f>
        <v>0.89403107081949074</v>
      </c>
      <c r="J10" s="32">
        <f>BL5_Iteration4!$B$82</f>
        <v>0.88890435621043951</v>
      </c>
      <c r="K10" s="32">
        <f>BL5_Iteration5!$B$82</f>
        <v>0.88830251087129364</v>
      </c>
      <c r="L10" s="63">
        <f>BL6_Iteration5!$B$82</f>
        <v>0.89095581827149928</v>
      </c>
      <c r="M10" s="63">
        <f>BL6_Iteration6!$B$82</f>
        <v>0.88922660238934748</v>
      </c>
      <c r="N10" s="32">
        <f>BL5_Iteration6!$B$82</f>
        <v>0.88702402020540994</v>
      </c>
      <c r="O10" s="42">
        <f t="shared" si="0"/>
        <v>0.88778771931187339</v>
      </c>
      <c r="P10" s="63">
        <f t="shared" si="1"/>
        <v>0.89274735409027173</v>
      </c>
      <c r="Q10" s="52"/>
    </row>
    <row r="11" spans="2:32" ht="15" x14ac:dyDescent="0.2">
      <c r="B11" s="21" t="s">
        <v>112</v>
      </c>
      <c r="C11" s="32">
        <f>BL5_Iteration1!$B$83</f>
        <v>0.45692316583554615</v>
      </c>
      <c r="D11" s="63">
        <f>BL6_Iteration1!$B$83</f>
        <v>0.45595440162686995</v>
      </c>
      <c r="E11" s="63">
        <f>BL6_Iteration2!$B$83</f>
        <v>0.45515825706841179</v>
      </c>
      <c r="F11" s="32">
        <f>BL5_Iteration2!$B$83</f>
        <v>0.45939411130160712</v>
      </c>
      <c r="G11" s="32">
        <f>BL5_Iteration3!$B$83</f>
        <v>0.4605550316304749</v>
      </c>
      <c r="H11" s="63">
        <f>BL6_Iteration3!$B$83</f>
        <v>0.45617081569684098</v>
      </c>
      <c r="I11" s="63">
        <f>BL6_Iteration4!$B$83</f>
        <v>0.45329956441664171</v>
      </c>
      <c r="J11" s="32">
        <f>BL5_Iteration4!$B$83</f>
        <v>0.45445925716946239</v>
      </c>
      <c r="K11" s="32">
        <f>BL5_Iteration5!$B$83</f>
        <v>0.45205515036691768</v>
      </c>
      <c r="L11" s="63">
        <f>BL6_Iteration5!$B$83</f>
        <v>0.45031381472580922</v>
      </c>
      <c r="M11" s="63">
        <f>BL6_Iteration6!$B$83</f>
        <v>0.45040753328543143</v>
      </c>
      <c r="N11" s="32">
        <f>BL5_Iteration6!$B$83</f>
        <v>0.45363102861666671</v>
      </c>
      <c r="O11" s="42">
        <f t="shared" si="0"/>
        <v>0.45616962415344586</v>
      </c>
      <c r="P11" s="63">
        <f t="shared" si="1"/>
        <v>0.45355073113666755</v>
      </c>
      <c r="Q11" s="52"/>
    </row>
    <row r="12" spans="2:32" ht="15" x14ac:dyDescent="0.2">
      <c r="B12" s="23"/>
      <c r="C12" s="24"/>
      <c r="D12" s="64"/>
      <c r="E12" s="64"/>
      <c r="F12" s="24"/>
      <c r="G12" s="24"/>
      <c r="H12" s="64"/>
      <c r="I12" s="64"/>
      <c r="J12" s="24"/>
      <c r="K12" s="24"/>
      <c r="L12" s="64"/>
      <c r="M12" s="64"/>
      <c r="N12" s="24"/>
      <c r="O12" s="42"/>
      <c r="P12" s="64"/>
      <c r="Q12" s="52"/>
    </row>
    <row r="13" spans="2:32" ht="15" x14ac:dyDescent="0.25">
      <c r="B13" s="21" t="s">
        <v>113</v>
      </c>
      <c r="C13" s="25">
        <f>BL5_Iteration1!$C$78</f>
        <v>3.412020871376707E-4</v>
      </c>
      <c r="D13" s="65">
        <f>BL6_Iteration1!$C$78</f>
        <v>6.0687615773813701E-4</v>
      </c>
      <c r="E13" s="65">
        <f>BL6_Iteration2!$C$78</f>
        <v>2.1424277701450161E-4</v>
      </c>
      <c r="F13" s="25">
        <f>BL5_Iteration2!$C$78</f>
        <v>5.0768738477017822E-4</v>
      </c>
      <c r="G13" s="25">
        <f>BL5_Iteration3!$C$78</f>
        <v>3.3817442022395281E-4</v>
      </c>
      <c r="H13" s="65">
        <f>BL6_Iteration3!$C$78</f>
        <v>3.385864076812382E-4</v>
      </c>
      <c r="I13" s="65">
        <f>BL6_Iteration4!$C$78</f>
        <v>1.3305415880567167E-4</v>
      </c>
      <c r="J13" s="25">
        <f>BL5_Iteration4!$C$78</f>
        <v>1.5406841607967279E-4</v>
      </c>
      <c r="K13" s="25">
        <f>BL5_Iteration5!$C$78</f>
        <v>1.3073839557529304E-4</v>
      </c>
      <c r="L13" s="65">
        <f>BL6_Iteration5!$C$78</f>
        <v>8.0677098853827007E-5</v>
      </c>
      <c r="M13" s="65">
        <f>BL6_Iteration6!$C$78</f>
        <v>2.1155839300646405E-4</v>
      </c>
      <c r="N13" s="25">
        <f>BL5_Iteration6!$C$78</f>
        <v>1.3460472471950506E-4</v>
      </c>
      <c r="O13" s="55">
        <f>AVERAGE(C13,F13,G13,J13,K13,N13)</f>
        <v>2.6774590475104541E-4</v>
      </c>
      <c r="P13" s="65">
        <f>AVERAGE(D13,E13,H13,I13,L13,M13)</f>
        <v>2.641658321833066E-4</v>
      </c>
      <c r="Q13" s="53"/>
      <c r="S13" s="49"/>
      <c r="T13" s="50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</row>
    <row r="14" spans="2:32" ht="15" x14ac:dyDescent="0.25">
      <c r="B14" s="21" t="s">
        <v>114</v>
      </c>
      <c r="C14" s="25">
        <f>BL5_Iteration1!$C$79</f>
        <v>4.6873039961472883E-4</v>
      </c>
      <c r="D14" s="65">
        <f>BL6_Iteration1!$C$79</f>
        <v>4.4356582402073591E-4</v>
      </c>
      <c r="E14" s="65">
        <f>BL6_Iteration2!$C$79</f>
        <v>7.5445524215426421E-4</v>
      </c>
      <c r="F14" s="25">
        <f>BL5_Iteration2!$C$79</f>
        <v>3.3924263169198856E-4</v>
      </c>
      <c r="G14" s="25">
        <f>BL5_Iteration3!$C$79</f>
        <v>6.1347669558959672E-4</v>
      </c>
      <c r="H14" s="65">
        <f>BL6_Iteration3!$C$79</f>
        <v>2.6620538027570626E-4</v>
      </c>
      <c r="I14" s="65">
        <f>BL6_Iteration4!$C$79</f>
        <v>3.6294660769304845E-4</v>
      </c>
      <c r="J14" s="25">
        <f>BL5_Iteration4!$C$79</f>
        <v>3.5650721522640375E-4</v>
      </c>
      <c r="K14" s="25">
        <f>BL5_Iteration5!$C$79</f>
        <v>3.6300563387851485E-4</v>
      </c>
      <c r="L14" s="65">
        <f>BL6_Iteration5!$C$79</f>
        <v>5.3887493919909507E-4</v>
      </c>
      <c r="M14" s="65">
        <f>BL6_Iteration6!$C$79</f>
        <v>4.8516258138763538E-4</v>
      </c>
      <c r="N14" s="25">
        <f>BL5_Iteration6!$C$79</f>
        <v>5.2919621047398829E-4</v>
      </c>
      <c r="O14" s="55">
        <f t="shared" ref="O14:O18" si="2">AVERAGE(C14,F14,G14,J14,K14,N14)</f>
        <v>4.4502646441253691E-4</v>
      </c>
      <c r="P14" s="65">
        <f t="shared" ref="P14:P18" si="3">AVERAGE(D14,E14,H14,I14,L14,M14)</f>
        <v>4.7520176245508086E-4</v>
      </c>
      <c r="Q14" s="53"/>
      <c r="S14" s="49"/>
      <c r="T14" s="50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</row>
    <row r="15" spans="2:32" ht="15" x14ac:dyDescent="0.25">
      <c r="B15" s="21" t="s">
        <v>115</v>
      </c>
      <c r="C15" s="25">
        <f>BL5_Iteration1!$C$80</f>
        <v>2.1935625228071707E-4</v>
      </c>
      <c r="D15" s="65">
        <f>BL6_Iteration1!$C$80</f>
        <v>2.2816264683178964E-4</v>
      </c>
      <c r="E15" s="65">
        <f>BL6_Iteration2!$C$80</f>
        <v>3.566967631568837E-4</v>
      </c>
      <c r="F15" s="25">
        <f>BL5_Iteration2!$C$80</f>
        <v>3.5168660300571901E-4</v>
      </c>
      <c r="G15" s="25">
        <f>BL5_Iteration3!$C$80</f>
        <v>4.7484497349590686E-4</v>
      </c>
      <c r="H15" s="65">
        <f>BL6_Iteration3!$C$80</f>
        <v>3.4253817724074701E-4</v>
      </c>
      <c r="I15" s="65">
        <f>BL6_Iteration4!$C$80</f>
        <v>2.2017725983428728E-4</v>
      </c>
      <c r="J15" s="25">
        <f>BL5_Iteration4!$C$80</f>
        <v>1.1613644491671304E-4</v>
      </c>
      <c r="K15" s="25">
        <f>BL5_Iteration5!$C$80</f>
        <v>3.5287381702314865E-4</v>
      </c>
      <c r="L15" s="65">
        <f>BL6_Iteration5!$C$80</f>
        <v>5.3099594551269151E-4</v>
      </c>
      <c r="M15" s="65">
        <f>BL6_Iteration6!$C$80</f>
        <v>1.45759964710804E-4</v>
      </c>
      <c r="N15" s="25">
        <f>BL5_Iteration6!$C$80</f>
        <v>1.7196693361893248E-4</v>
      </c>
      <c r="O15" s="55">
        <f t="shared" si="2"/>
        <v>2.8114417072352287E-4</v>
      </c>
      <c r="P15" s="65">
        <f t="shared" si="3"/>
        <v>3.0405512621453379E-4</v>
      </c>
      <c r="Q15" s="53"/>
      <c r="S15" s="49"/>
      <c r="T15" s="50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</row>
    <row r="16" spans="2:32" ht="15" x14ac:dyDescent="0.25">
      <c r="B16" s="21" t="s">
        <v>116</v>
      </c>
      <c r="C16" s="25">
        <f>BL5_Iteration1!$C$81</f>
        <v>1.229691249717045E-3</v>
      </c>
      <c r="D16" s="65">
        <f>BL6_Iteration1!$C$81</f>
        <v>8.3756227161295947E-4</v>
      </c>
      <c r="E16" s="65">
        <f>BL6_Iteration2!$C$81</f>
        <v>6.4645788057946711E-4</v>
      </c>
      <c r="F16" s="25">
        <f>BL5_Iteration2!$C$81</f>
        <v>6.8780644040823029E-4</v>
      </c>
      <c r="G16" s="25">
        <f>BL5_Iteration3!$C$81</f>
        <v>6.8356984892324483E-4</v>
      </c>
      <c r="H16" s="65">
        <f>BL6_Iteration3!$C$81</f>
        <v>1.7936464943077036E-3</v>
      </c>
      <c r="I16" s="65">
        <f>BL6_Iteration4!$C$81</f>
        <v>6.8905200348019855E-4</v>
      </c>
      <c r="J16" s="25">
        <f>BL5_Iteration4!$C$81</f>
        <v>2.958598879781183E-3</v>
      </c>
      <c r="K16" s="25">
        <f>BL5_Iteration5!$C$81</f>
        <v>1.4760802745224524E-3</v>
      </c>
      <c r="L16" s="65">
        <f>BL6_Iteration5!$C$81</f>
        <v>1.8039330194129259E-3</v>
      </c>
      <c r="M16" s="65">
        <f>BL6_Iteration6!$C$81</f>
        <v>1.0627057315242372E-3</v>
      </c>
      <c r="N16" s="25">
        <f>BL5_Iteration6!$C$81</f>
        <v>6.8296604168282204E-4</v>
      </c>
      <c r="O16" s="55">
        <f t="shared" si="2"/>
        <v>1.2864521225058297E-3</v>
      </c>
      <c r="P16" s="65">
        <f t="shared" si="3"/>
        <v>1.1388929001529154E-3</v>
      </c>
      <c r="Q16" s="53"/>
      <c r="S16" s="49"/>
      <c r="T16" s="50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</row>
    <row r="17" spans="2:32" ht="15" x14ac:dyDescent="0.25">
      <c r="B17" s="21" t="s">
        <v>117</v>
      </c>
      <c r="C17" s="25">
        <f>BL5_Iteration1!$C$82</f>
        <v>1.7823498589326881E-3</v>
      </c>
      <c r="D17" s="65">
        <f>BL6_Iteration1!$C$82</f>
        <v>1.1698372556503067E-3</v>
      </c>
      <c r="E17" s="65">
        <f>BL6_Iteration2!$C$82</f>
        <v>2.4545001293172731E-3</v>
      </c>
      <c r="F17" s="25">
        <f>BL5_Iteration2!$C$82</f>
        <v>1.8867029360563512E-3</v>
      </c>
      <c r="G17" s="25">
        <f>BL5_Iteration3!$C$82</f>
        <v>2.6516202403837337E-3</v>
      </c>
      <c r="H17" s="65">
        <f>BL6_Iteration3!$C$82</f>
        <v>3.2869111491632351E-3</v>
      </c>
      <c r="I17" s="65">
        <f>BL6_Iteration4!$C$82</f>
        <v>1.6371682870375067E-3</v>
      </c>
      <c r="J17" s="25">
        <f>BL5_Iteration4!$C$82</f>
        <v>1.0013231077528398E-3</v>
      </c>
      <c r="K17" s="25">
        <f>BL5_Iteration5!$C$82</f>
        <v>9.2757985550530721E-4</v>
      </c>
      <c r="L17" s="65">
        <f>BL6_Iteration5!$C$82</f>
        <v>1.9537010859933925E-3</v>
      </c>
      <c r="M17" s="65">
        <f>BL6_Iteration6!$C$82</f>
        <v>2.3946223955421094E-3</v>
      </c>
      <c r="N17" s="25">
        <f>BL5_Iteration6!$C$82</f>
        <v>1.4826967161344806E-3</v>
      </c>
      <c r="O17" s="55">
        <f t="shared" si="2"/>
        <v>1.6220454524609E-3</v>
      </c>
      <c r="P17" s="65">
        <f t="shared" si="3"/>
        <v>2.1494567171173036E-3</v>
      </c>
      <c r="Q17" s="53"/>
      <c r="S17" s="49"/>
      <c r="T17" s="50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</row>
    <row r="18" spans="2:32" ht="15" x14ac:dyDescent="0.25">
      <c r="B18" s="21" t="s">
        <v>118</v>
      </c>
      <c r="C18" s="25">
        <f>BL5_Iteration1!$C$83</f>
        <v>2.5129168714546472E-4</v>
      </c>
      <c r="D18" s="65">
        <f>BL6_Iteration1!$C$83</f>
        <v>8.4584759952638518E-4</v>
      </c>
      <c r="E18" s="65">
        <f>BL6_Iteration2!$C$83</f>
        <v>1.3385509344039834E-3</v>
      </c>
      <c r="F18" s="25">
        <f>BL5_Iteration2!$C$83</f>
        <v>1.6261517250348865E-3</v>
      </c>
      <c r="G18" s="25">
        <f>BL5_Iteration3!$C$83</f>
        <v>4.339973511446331E-4</v>
      </c>
      <c r="H18" s="65">
        <f>BL6_Iteration3!$C$83</f>
        <v>8.3636385658410488E-4</v>
      </c>
      <c r="I18" s="65">
        <f>BL6_Iteration4!$C$83</f>
        <v>1.8443999625812038E-3</v>
      </c>
      <c r="J18" s="25">
        <f>BL5_Iteration4!$C$83</f>
        <v>5.6650212393566943E-4</v>
      </c>
      <c r="K18" s="25">
        <f>BL5_Iteration5!$C$83</f>
        <v>1.6374363487254692E-3</v>
      </c>
      <c r="L18" s="65">
        <f>BL6_Iteration5!$C$83</f>
        <v>4.8261174255922817E-4</v>
      </c>
      <c r="M18" s="65">
        <f>BL6_Iteration6!$C$83</f>
        <v>1.1680238865859275E-3</v>
      </c>
      <c r="N18" s="25">
        <f>BL5_Iteration6!$C$83</f>
        <v>5.6614020325930329E-4</v>
      </c>
      <c r="O18" s="55">
        <f t="shared" si="2"/>
        <v>8.4691990654090432E-4</v>
      </c>
      <c r="P18" s="65">
        <f t="shared" si="3"/>
        <v>1.0859663303734721E-3</v>
      </c>
      <c r="Q18" s="53"/>
      <c r="S18" s="49"/>
      <c r="T18" s="50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</row>
    <row r="19" spans="2:32" ht="15" x14ac:dyDescent="0.2">
      <c r="B19" s="23"/>
      <c r="C19" s="24"/>
      <c r="D19" s="64"/>
      <c r="E19" s="64"/>
      <c r="F19" s="24"/>
      <c r="G19" s="24"/>
      <c r="H19" s="64"/>
      <c r="I19" s="64"/>
      <c r="J19" s="24"/>
      <c r="K19" s="24"/>
      <c r="L19" s="64"/>
      <c r="M19" s="64"/>
      <c r="N19" s="24"/>
      <c r="O19" s="42"/>
      <c r="P19" s="64"/>
      <c r="Q19" s="52"/>
    </row>
    <row r="20" spans="2:32" ht="15" x14ac:dyDescent="0.2">
      <c r="B20" s="21" t="s">
        <v>119</v>
      </c>
      <c r="C20" s="31">
        <f>BL5_Iteration1!$G$78</f>
        <v>0.94555030478774849</v>
      </c>
      <c r="D20" s="66">
        <f>BL6_Iteration1!$G$78</f>
        <v>0.94482204982481621</v>
      </c>
      <c r="E20" s="66">
        <f>BL6_Iteration2!$G$78</f>
        <v>0.94508335082979733</v>
      </c>
      <c r="F20" s="31">
        <f>BL5_Iteration2!$G$78</f>
        <v>0.94357321468370914</v>
      </c>
      <c r="G20" s="31">
        <f>BL5_Iteration3!$G$78</f>
        <v>0.94970918047639075</v>
      </c>
      <c r="H20" s="66">
        <f>BL6_Iteration3!$G$78</f>
        <v>0.94740579142479886</v>
      </c>
      <c r="I20" s="66">
        <f>BL6_Iteration4!$G$78</f>
        <v>0.9468999317561434</v>
      </c>
      <c r="J20" s="31">
        <f>BL5_Iteration4!$G$78</f>
        <v>0.94481732676547514</v>
      </c>
      <c r="K20" s="31">
        <f>BL5_Iteration5!$G$78</f>
        <v>0.94444140032820623</v>
      </c>
      <c r="L20" s="66">
        <f>BL6_Iteration5!$G$78</f>
        <v>0.94431589251924619</v>
      </c>
      <c r="M20" s="66">
        <f>BL6_Iteration6!$G$78</f>
        <v>0.94377665080252282</v>
      </c>
      <c r="N20" s="31">
        <f>BL5_Iteration6!$G$78</f>
        <v>0.94253365642075293</v>
      </c>
      <c r="O20" s="42">
        <f t="shared" ref="O20:O26" si="4">AVERAGE(C20,F20,G20,J20,K20,N20)</f>
        <v>0.94510418057704693</v>
      </c>
      <c r="P20" s="66">
        <f t="shared" ref="P20:P26" si="5">AVERAGE(D20,E20,H20,I20,L20,M20)</f>
        <v>0.94538394452622088</v>
      </c>
      <c r="Q20" s="52"/>
    </row>
    <row r="21" spans="2:32" ht="15" x14ac:dyDescent="0.2">
      <c r="B21" s="21" t="s">
        <v>120</v>
      </c>
      <c r="C21" s="31">
        <f>BL5_Iteration1!$G$79</f>
        <v>0.10505117235345833</v>
      </c>
      <c r="D21" s="66">
        <f>BL6_Iteration1!$G$79</f>
        <v>0.10506593750552906</v>
      </c>
      <c r="E21" s="66">
        <f>BL6_Iteration2!$G$79</f>
        <v>0.10502487006637024</v>
      </c>
      <c r="F21" s="31">
        <f>BL5_Iteration2!$G$79</f>
        <v>0.10490717900708751</v>
      </c>
      <c r="G21" s="31">
        <f>BL5_Iteration3!$G$79</f>
        <v>0.1053026378093643</v>
      </c>
      <c r="H21" s="66">
        <f>BL6_Iteration3!$G$79</f>
        <v>0.10525304353392369</v>
      </c>
      <c r="I21" s="66">
        <f>BL6_Iteration4!$G$79</f>
        <v>0.1051468077110818</v>
      </c>
      <c r="J21" s="31">
        <f>BL5_Iteration4!$G$79</f>
        <v>0.10497331375756368</v>
      </c>
      <c r="K21" s="31">
        <f>BL5_Iteration5!$G$79</f>
        <v>0.10498574609818317</v>
      </c>
      <c r="L21" s="66">
        <f>BL6_Iteration5!$G$79</f>
        <v>0.10499897681001104</v>
      </c>
      <c r="M21" s="66">
        <f>BL6_Iteration6!$G$79</f>
        <v>0.10510730972020046</v>
      </c>
      <c r="N21" s="31">
        <f>BL5_Iteration6!$G$79</f>
        <v>0.10491634363566714</v>
      </c>
      <c r="O21" s="42">
        <f t="shared" si="4"/>
        <v>0.10502273211022072</v>
      </c>
      <c r="P21" s="66">
        <f t="shared" si="5"/>
        <v>0.10509949089118605</v>
      </c>
      <c r="Q21" s="52"/>
      <c r="T21" s="26"/>
    </row>
    <row r="22" spans="2:32" ht="15" x14ac:dyDescent="0.2">
      <c r="B22" s="21" t="s">
        <v>121</v>
      </c>
      <c r="C22" s="31">
        <f>BL5_Iteration1!$G$80</f>
        <v>0.73822164181586003</v>
      </c>
      <c r="D22" s="66">
        <f>BL6_Iteration1!$G$80</f>
        <v>0.73766326599092136</v>
      </c>
      <c r="E22" s="66">
        <f>BL6_Iteration2!$G$80</f>
        <v>0.73867473609531953</v>
      </c>
      <c r="F22" s="31">
        <f>BL5_Iteration2!$G$80</f>
        <v>0.73758049414286442</v>
      </c>
      <c r="G22" s="31">
        <f>BL5_Iteration3!$G$80</f>
        <v>0.74048522421242957</v>
      </c>
      <c r="H22" s="66">
        <f>BL6_Iteration3!$G$80</f>
        <v>0.74149823665935555</v>
      </c>
      <c r="I22" s="66">
        <f>BL6_Iteration4!$G$80</f>
        <v>0.74146764713570612</v>
      </c>
      <c r="J22" s="31">
        <f>BL5_Iteration4!$G$80</f>
        <v>0.74079104785597183</v>
      </c>
      <c r="K22" s="31">
        <f>BL5_Iteration5!$G$80</f>
        <v>0.74018833006274853</v>
      </c>
      <c r="L22" s="66">
        <f>BL6_Iteration5!$G$80</f>
        <v>0.7397736606647336</v>
      </c>
      <c r="M22" s="66">
        <f>BL6_Iteration6!$G$80</f>
        <v>0.74085214894605333</v>
      </c>
      <c r="N22" s="31">
        <f>BL5_Iteration6!$G$80</f>
        <v>0.74086068799564497</v>
      </c>
      <c r="O22" s="42">
        <f t="shared" si="4"/>
        <v>0.73968790434758658</v>
      </c>
      <c r="P22" s="66">
        <f t="shared" si="5"/>
        <v>0.73998828258201488</v>
      </c>
      <c r="Q22" s="52"/>
      <c r="T22" s="26"/>
    </row>
    <row r="23" spans="2:32" ht="15" x14ac:dyDescent="0.2">
      <c r="B23" s="21" t="s">
        <v>122</v>
      </c>
      <c r="C23" s="31">
        <f>BL5_Iteration1!$G$81</f>
        <v>9.2826229350037565E-2</v>
      </c>
      <c r="D23" s="66">
        <f>BL6_Iteration1!$G$81</f>
        <v>9.2300888154696212E-2</v>
      </c>
      <c r="E23" s="66">
        <f>BL6_Iteration2!$G$81</f>
        <v>9.232335500310615E-2</v>
      </c>
      <c r="F23" s="31">
        <f>BL5_Iteration2!$G$81</f>
        <v>9.1790356061384901E-2</v>
      </c>
      <c r="G23" s="31">
        <f>BL5_Iteration3!$G$81</f>
        <v>9.2907865499645553E-2</v>
      </c>
      <c r="H23" s="66">
        <f>BL6_Iteration3!$G$81</f>
        <v>9.3057824005167628E-2</v>
      </c>
      <c r="I23" s="66">
        <f>BL6_Iteration4!$G$81</f>
        <v>9.2983198651249627E-2</v>
      </c>
      <c r="J23" s="31">
        <f>BL5_Iteration4!$G$81</f>
        <v>9.2996174677653101E-2</v>
      </c>
      <c r="K23" s="31">
        <f>BL5_Iteration5!$G$81</f>
        <v>9.2018903174932928E-2</v>
      </c>
      <c r="L23" s="66">
        <f>BL6_Iteration5!$G$81</f>
        <v>9.1929944323841883E-2</v>
      </c>
      <c r="M23" s="66">
        <f>BL6_Iteration6!$G$81</f>
        <v>9.1912920250582508E-2</v>
      </c>
      <c r="N23" s="31">
        <f>BL5_Iteration6!$G$81</f>
        <v>9.1303919475148265E-2</v>
      </c>
      <c r="O23" s="42">
        <f t="shared" si="4"/>
        <v>9.230724137313373E-2</v>
      </c>
      <c r="P23" s="66">
        <f t="shared" si="5"/>
        <v>9.2418021731440647E-2</v>
      </c>
      <c r="Q23" s="52"/>
      <c r="T23" s="26"/>
    </row>
    <row r="24" spans="2:32" ht="15" x14ac:dyDescent="0.2">
      <c r="B24" s="21" t="s">
        <v>123</v>
      </c>
      <c r="C24" s="31">
        <f>BL5_Iteration1!$G$82</f>
        <v>7.1605328374084523E-3</v>
      </c>
      <c r="D24" s="66">
        <f>BL6_Iteration1!$G$82</f>
        <v>7.1949139410913921E-3</v>
      </c>
      <c r="E24" s="66">
        <f>BL6_Iteration2!$G$82</f>
        <v>7.170054821044063E-3</v>
      </c>
      <c r="F24" s="31">
        <f>BL5_Iteration2!$G$82</f>
        <v>7.0485155297975001E-3</v>
      </c>
      <c r="G24" s="31">
        <f>BL5_Iteration3!$G$82</f>
        <v>7.1707899243243422E-3</v>
      </c>
      <c r="H24" s="66">
        <f>BL6_Iteration3!$G$82</f>
        <v>7.1736644213467281E-3</v>
      </c>
      <c r="I24" s="66">
        <f>BL6_Iteration4!$G$82</f>
        <v>7.1790694986805107E-3</v>
      </c>
      <c r="J24" s="31">
        <f>BL5_Iteration4!$G$82</f>
        <v>7.137901980369829E-3</v>
      </c>
      <c r="K24" s="31">
        <f>BL5_Iteration5!$G$82</f>
        <v>7.1330691622964867E-3</v>
      </c>
      <c r="L24" s="66">
        <f>BL6_Iteration5!$G$82</f>
        <v>7.1543752207201385E-3</v>
      </c>
      <c r="M24" s="66">
        <f>BL6_Iteration6!$G$82</f>
        <v>7.1404896171864598E-3</v>
      </c>
      <c r="N24" s="31">
        <f>BL5_Iteration6!$G$82</f>
        <v>7.122802882249442E-3</v>
      </c>
      <c r="O24" s="42">
        <f t="shared" si="4"/>
        <v>7.1289353860743421E-3</v>
      </c>
      <c r="P24" s="66">
        <f t="shared" si="5"/>
        <v>7.1687612533448825E-3</v>
      </c>
      <c r="Q24" s="52"/>
      <c r="T24" s="26"/>
    </row>
    <row r="25" spans="2:32" ht="15" x14ac:dyDescent="0.2">
      <c r="B25" s="21" t="s">
        <v>124</v>
      </c>
      <c r="C25" s="31">
        <f>BL5_Iteration1!$G$83</f>
        <v>0.11434959148200377</v>
      </c>
      <c r="D25" s="66">
        <f>BL6_Iteration1!$G$83</f>
        <v>0.11410714855114046</v>
      </c>
      <c r="E25" s="66">
        <f>BL6_Iteration2!$G$83</f>
        <v>0.11390790541394073</v>
      </c>
      <c r="F25" s="31">
        <f>BL5_Iteration2!$G$83</f>
        <v>0.11496797029434021</v>
      </c>
      <c r="G25" s="31">
        <f>BL5_Iteration3!$G$83</f>
        <v>0.11525850221584263</v>
      </c>
      <c r="H25" s="66">
        <f>BL6_Iteration3!$G$83</f>
        <v>0.11416130833629141</v>
      </c>
      <c r="I25" s="66">
        <f>BL6_Iteration4!$G$83</f>
        <v>0.11344274899090875</v>
      </c>
      <c r="J25" s="31">
        <f>BL5_Iteration4!$G$83</f>
        <v>0.11373297369922965</v>
      </c>
      <c r="K25" s="31">
        <f>BL5_Iteration5!$G$83</f>
        <v>0.11313132193082483</v>
      </c>
      <c r="L25" s="66">
        <f>BL6_Iteration5!$G$83</f>
        <v>0.11269553527328102</v>
      </c>
      <c r="M25" s="66">
        <f>BL6_Iteration6!$G$83</f>
        <v>0.11271898928001206</v>
      </c>
      <c r="N25" s="31">
        <f>BL5_Iteration6!$G$83</f>
        <v>0.113525701221607</v>
      </c>
      <c r="O25" s="42">
        <f t="shared" si="4"/>
        <v>0.11416101014064135</v>
      </c>
      <c r="P25" s="66">
        <f t="shared" si="5"/>
        <v>0.1135056059742624</v>
      </c>
      <c r="Q25" s="52"/>
      <c r="T25" s="26"/>
    </row>
    <row r="26" spans="2:32" ht="15" x14ac:dyDescent="0.25">
      <c r="B26" s="21" t="s">
        <v>125</v>
      </c>
      <c r="C26" s="31">
        <f>BL5_Iteration1!$G$84</f>
        <v>2.0031594726265167</v>
      </c>
      <c r="D26" s="66">
        <f>BL6_Iteration1!$G$84</f>
        <v>2.0011542039681949</v>
      </c>
      <c r="E26" s="66">
        <f>BL6_Iteration2!$G$84</f>
        <v>2.0021842722295782</v>
      </c>
      <c r="F26" s="31">
        <f>BL5_Iteration2!$G$84</f>
        <v>1.9998677297191838</v>
      </c>
      <c r="G26" s="31">
        <f>BL5_Iteration3!$G$84</f>
        <v>2.0108342001379973</v>
      </c>
      <c r="H26" s="66">
        <f>BL6_Iteration3!$G$84</f>
        <v>2.0085498683808836</v>
      </c>
      <c r="I26" s="66">
        <f>BL6_Iteration4!$G$84</f>
        <v>2.0071194037437703</v>
      </c>
      <c r="J26" s="31">
        <f>BL5_Iteration4!$G$84</f>
        <v>2.0044487387362633</v>
      </c>
      <c r="K26" s="31">
        <f>BL5_Iteration5!$G$84</f>
        <v>2.001898770757192</v>
      </c>
      <c r="L26" s="66">
        <f>BL6_Iteration5!$G$84</f>
        <v>2.000868384811834</v>
      </c>
      <c r="M26" s="66">
        <f>BL6_Iteration6!$G$84</f>
        <v>2.001508508616558</v>
      </c>
      <c r="N26" s="31">
        <f>BL5_Iteration6!$G$84</f>
        <v>2.0002631116310696</v>
      </c>
      <c r="O26" s="42">
        <f t="shared" si="4"/>
        <v>2.0034120039347036</v>
      </c>
      <c r="P26" s="66">
        <f t="shared" si="5"/>
        <v>2.00356410695847</v>
      </c>
      <c r="Q26" s="69">
        <f>P26-O26</f>
        <v>1.5210302376633678E-4</v>
      </c>
      <c r="R26" s="54"/>
      <c r="T26" s="26"/>
    </row>
    <row r="27" spans="2:32" ht="15" x14ac:dyDescent="0.2">
      <c r="B27" s="23"/>
      <c r="C27" s="27"/>
      <c r="D27" s="67"/>
      <c r="E27" s="67"/>
      <c r="F27" s="27"/>
      <c r="G27" s="27"/>
      <c r="H27" s="67"/>
      <c r="I27" s="67"/>
      <c r="J27" s="27"/>
      <c r="K27" s="27"/>
      <c r="L27" s="67"/>
      <c r="M27" s="67"/>
      <c r="N27" s="27"/>
      <c r="O27" s="42"/>
      <c r="P27" s="67"/>
      <c r="Q27" s="52"/>
      <c r="T27" s="28"/>
    </row>
    <row r="28" spans="2:32" ht="15" x14ac:dyDescent="0.25">
      <c r="B28" s="21" t="s">
        <v>126</v>
      </c>
      <c r="C28" s="31">
        <f>BL5_Iteration1!$I$78</f>
        <v>3.151834349292495</v>
      </c>
      <c r="D28" s="66">
        <f>BL6_Iteration1!$I$78</f>
        <v>3.1494068327493876</v>
      </c>
      <c r="E28" s="66">
        <f>BL6_Iteration2!$I$78</f>
        <v>3.1502778360993244</v>
      </c>
      <c r="F28" s="31">
        <f>BL5_Iteration2!$I$78</f>
        <v>3.1452440489456972</v>
      </c>
      <c r="G28" s="31">
        <f>BL5_Iteration3!$I$78</f>
        <v>3.165697268254636</v>
      </c>
      <c r="H28" s="66">
        <f>BL6_Iteration3!$I$78</f>
        <v>3.1580193047493297</v>
      </c>
      <c r="I28" s="66">
        <f>BL6_Iteration4!$I$78</f>
        <v>3.1563331058538115</v>
      </c>
      <c r="J28" s="31">
        <f>BL5_Iteration4!$I$78</f>
        <v>3.1493910892182506</v>
      </c>
      <c r="K28" s="31">
        <f>BL5_Iteration5!$I$78</f>
        <v>3.1481380010940208</v>
      </c>
      <c r="L28" s="66">
        <f>BL6_Iteration5!$I$78</f>
        <v>3.1477196417308209</v>
      </c>
      <c r="M28" s="66">
        <f>BL6_Iteration6!$I$78</f>
        <v>3.145922169341743</v>
      </c>
      <c r="N28" s="31">
        <f>BL5_Iteration6!$I$78</f>
        <v>3.1417788547358434</v>
      </c>
      <c r="O28" s="42">
        <f t="shared" ref="O28:O33" si="6">AVERAGE(C28,F28,G28,J28,K28,N28)</f>
        <v>3.1503472685901568</v>
      </c>
      <c r="P28" s="66">
        <f t="shared" ref="P28:P33" si="7">AVERAGE(D28,E28,H28,I28,L28,M28)</f>
        <v>3.1512798150874026</v>
      </c>
      <c r="Q28"/>
      <c r="R28"/>
    </row>
    <row r="29" spans="2:32" ht="15" x14ac:dyDescent="0.25">
      <c r="B29" s="21" t="s">
        <v>127</v>
      </c>
      <c r="C29" s="31">
        <f>BL5_Iteration1!$I$79</f>
        <v>3.2828491360455727</v>
      </c>
      <c r="D29" s="66">
        <f>BL6_Iteration1!$I$79</f>
        <v>3.2833105470477832</v>
      </c>
      <c r="E29" s="66">
        <f>BL6_Iteration2!$I$79</f>
        <v>3.2820271895740696</v>
      </c>
      <c r="F29" s="31">
        <f>BL5_Iteration2!$I$79</f>
        <v>3.2783493439714846</v>
      </c>
      <c r="G29" s="31">
        <f>BL5_Iteration3!$I$79</f>
        <v>3.2907074315426343</v>
      </c>
      <c r="H29" s="66">
        <f>BL6_Iteration3!$I$79</f>
        <v>3.2891576104351152</v>
      </c>
      <c r="I29" s="66">
        <f>BL6_Iteration4!$I$79</f>
        <v>3.285837740971306</v>
      </c>
      <c r="J29" s="31">
        <f>BL5_Iteration4!$I$79</f>
        <v>3.2804160549238648</v>
      </c>
      <c r="K29" s="31">
        <f>BL5_Iteration5!$I$79</f>
        <v>3.2808045655682241</v>
      </c>
      <c r="L29" s="66">
        <f>BL6_Iteration5!$I$79</f>
        <v>3.2812180253128447</v>
      </c>
      <c r="M29" s="66">
        <f>BL6_Iteration6!$I$79</f>
        <v>3.2846034287562644</v>
      </c>
      <c r="N29" s="31">
        <f>BL5_Iteration6!$I$79</f>
        <v>3.2786357386145979</v>
      </c>
      <c r="O29" s="42">
        <f t="shared" si="6"/>
        <v>3.281960378444396</v>
      </c>
      <c r="P29" s="66">
        <f t="shared" si="7"/>
        <v>3.2843590903495641</v>
      </c>
      <c r="Q29"/>
      <c r="R29"/>
    </row>
    <row r="30" spans="2:32" ht="15" x14ac:dyDescent="0.25">
      <c r="B30" s="21" t="s">
        <v>128</v>
      </c>
      <c r="C30" s="31">
        <f>BL5_Iteration1!$I$80</f>
        <v>2.3813601348898712</v>
      </c>
      <c r="D30" s="66">
        <f>BL6_Iteration1!$I$80</f>
        <v>2.3795589225513591</v>
      </c>
      <c r="E30" s="66">
        <f>BL6_Iteration2!$I$80</f>
        <v>2.3828217293397405</v>
      </c>
      <c r="F30" s="31">
        <f>BL5_Iteration2!$I$80</f>
        <v>2.3792919165898851</v>
      </c>
      <c r="G30" s="31">
        <f>BL5_Iteration3!$I$80</f>
        <v>2.3886620135884824</v>
      </c>
      <c r="H30" s="66">
        <f>BL6_Iteration3!$I$80</f>
        <v>2.3919297956753405</v>
      </c>
      <c r="I30" s="66">
        <f>BL6_Iteration4!$I$80</f>
        <v>2.3918311197926005</v>
      </c>
      <c r="J30" s="31">
        <f>BL5_Iteration4!$I$80</f>
        <v>2.3896485414708768</v>
      </c>
      <c r="K30" s="31">
        <f>BL5_Iteration5!$I$80</f>
        <v>2.3877042905249954</v>
      </c>
      <c r="L30" s="66">
        <f>BL6_Iteration5!$I$80</f>
        <v>2.3863666473055924</v>
      </c>
      <c r="M30" s="66">
        <f>BL6_Iteration6!$I$80</f>
        <v>2.3898456417614624</v>
      </c>
      <c r="N30" s="31">
        <f>BL5_Iteration6!$I$80</f>
        <v>2.3898731870827259</v>
      </c>
      <c r="O30" s="42">
        <f t="shared" si="6"/>
        <v>2.386090014024473</v>
      </c>
      <c r="P30" s="66">
        <f t="shared" si="7"/>
        <v>2.3870589760710161</v>
      </c>
      <c r="Q30"/>
      <c r="R30"/>
    </row>
    <row r="31" spans="2:32" ht="15" x14ac:dyDescent="0.25">
      <c r="B31" s="21" t="s">
        <v>129</v>
      </c>
      <c r="C31" s="31">
        <f>BL5_Iteration1!$I$81</f>
        <v>0.53348407672435383</v>
      </c>
      <c r="D31" s="66">
        <f>BL6_Iteration1!$I$81</f>
        <v>0.53046487445227708</v>
      </c>
      <c r="E31" s="66">
        <f>BL6_Iteration2!$I$81</f>
        <v>0.53059399427072507</v>
      </c>
      <c r="F31" s="31">
        <f>BL5_Iteration2!$I$81</f>
        <v>0.52753078196198222</v>
      </c>
      <c r="G31" s="31">
        <f>BL5_Iteration3!$I$81</f>
        <v>0.53395324999796301</v>
      </c>
      <c r="H31" s="66">
        <f>BL6_Iteration3!$I$81</f>
        <v>0.53481508048946913</v>
      </c>
      <c r="I31" s="66">
        <f>BL6_Iteration4!$I$81</f>
        <v>0.53438619914511287</v>
      </c>
      <c r="J31" s="31">
        <f>BL5_Iteration4!$I$81</f>
        <v>0.53446077400950065</v>
      </c>
      <c r="K31" s="31">
        <f>BL5_Iteration5!$I$81</f>
        <v>0.52884427112030419</v>
      </c>
      <c r="L31" s="66">
        <f>BL6_Iteration5!$I$81</f>
        <v>0.52833301335541316</v>
      </c>
      <c r="M31" s="66">
        <f>BL6_Iteration6!$I$81</f>
        <v>0.52823517385392249</v>
      </c>
      <c r="N31" s="31">
        <f>BL5_Iteration6!$I$81</f>
        <v>0.52473516939740383</v>
      </c>
      <c r="O31" s="42">
        <f t="shared" si="6"/>
        <v>0.53050138720191797</v>
      </c>
      <c r="P31" s="66">
        <f t="shared" si="7"/>
        <v>0.53113805592781993</v>
      </c>
      <c r="Q31"/>
      <c r="R31"/>
    </row>
    <row r="32" spans="2:32" ht="15" x14ac:dyDescent="0.25">
      <c r="B32" s="21" t="s">
        <v>130</v>
      </c>
      <c r="C32" s="31">
        <f>BL5_Iteration1!$I$82</f>
        <v>0.65095753067349571</v>
      </c>
      <c r="D32" s="66">
        <f>BL6_Iteration1!$I$82</f>
        <v>0.65408308555376293</v>
      </c>
      <c r="E32" s="66">
        <f>BL6_Iteration2!$I$82</f>
        <v>0.65182316554946029</v>
      </c>
      <c r="F32" s="31">
        <f>BL5_Iteration2!$I$82</f>
        <v>0.64077413907250003</v>
      </c>
      <c r="G32" s="31">
        <f>BL5_Iteration3!$I$82</f>
        <v>0.65188999312039475</v>
      </c>
      <c r="H32" s="66">
        <f>BL6_Iteration3!$I$82</f>
        <v>0.6521513110315208</v>
      </c>
      <c r="I32" s="66">
        <f>BL6_Iteration4!$I$82</f>
        <v>0.65264268169822826</v>
      </c>
      <c r="J32" s="31">
        <f>BL5_Iteration4!$I$82</f>
        <v>0.64890018003362082</v>
      </c>
      <c r="K32" s="31">
        <f>BL5_Iteration5!$I$82</f>
        <v>0.64846083293604428</v>
      </c>
      <c r="L32" s="66">
        <f>BL6_Iteration5!$I$82</f>
        <v>0.65039774733819444</v>
      </c>
      <c r="M32" s="66">
        <f>BL6_Iteration6!$I$82</f>
        <v>0.64913541974422362</v>
      </c>
      <c r="N32" s="31">
        <f>BL5_Iteration6!$I$82</f>
        <v>0.64752753474994929</v>
      </c>
      <c r="O32" s="42">
        <f t="shared" si="6"/>
        <v>0.64808503509766746</v>
      </c>
      <c r="P32" s="66">
        <f t="shared" si="7"/>
        <v>0.65170556848589845</v>
      </c>
      <c r="Q32"/>
      <c r="R32"/>
    </row>
    <row r="33" spans="2:18" ht="15" x14ac:dyDescent="0.25">
      <c r="B33" s="21" t="s">
        <v>131</v>
      </c>
      <c r="C33" s="31">
        <f>BL5_Iteration1!$I$83</f>
        <v>0.66482320629071967</v>
      </c>
      <c r="D33" s="66">
        <f>BL6_Iteration1!$I$83</f>
        <v>0.66341365436709576</v>
      </c>
      <c r="E33" s="66">
        <f>BL6_Iteration2!$I$83</f>
        <v>0.66225526403453916</v>
      </c>
      <c r="F33" s="31">
        <f>BL5_Iteration2!$I$83</f>
        <v>0.66841843194383843</v>
      </c>
      <c r="G33" s="31">
        <f>BL5_Iteration3!$I$83</f>
        <v>0.67010757102234098</v>
      </c>
      <c r="H33" s="66">
        <f>BL6_Iteration3!$I$83</f>
        <v>0.66372853683890365</v>
      </c>
      <c r="I33" s="66">
        <f>BL6_Iteration4!$I$83</f>
        <v>0.65955086622621373</v>
      </c>
      <c r="J33" s="31">
        <f>BL5_Iteration4!$I$83</f>
        <v>0.66123821918156778</v>
      </c>
      <c r="K33" s="31">
        <f>BL5_Iteration5!$I$83</f>
        <v>0.65774024378386531</v>
      </c>
      <c r="L33" s="66">
        <f>BL6_Iteration5!$I$83</f>
        <v>0.6552066004260525</v>
      </c>
      <c r="M33" s="66">
        <f>BL6_Iteration6!$I$83</f>
        <v>0.65534296093030275</v>
      </c>
      <c r="N33" s="31">
        <f>BL5_Iteration6!$I$83</f>
        <v>0.6600331466372501</v>
      </c>
      <c r="O33" s="42">
        <f t="shared" si="6"/>
        <v>0.66372680314326382</v>
      </c>
      <c r="P33" s="66">
        <f t="shared" si="7"/>
        <v>0.6599163138038513</v>
      </c>
      <c r="Q33"/>
      <c r="R33"/>
    </row>
    <row r="34" spans="2:18" ht="15.75" thickBot="1" x14ac:dyDescent="0.3">
      <c r="B34" s="29" t="s">
        <v>132</v>
      </c>
      <c r="C34" s="48">
        <f>BL5_Iteration1!$I$84</f>
        <v>10.665308433916509</v>
      </c>
      <c r="D34" s="68">
        <f>BL6_Iteration1!$I$84</f>
        <v>10.660237916721666</v>
      </c>
      <c r="E34" s="68">
        <f>BL6_Iteration2!$I$84</f>
        <v>10.659799178867861</v>
      </c>
      <c r="F34" s="48">
        <f>BL5_Iteration2!$I$84</f>
        <v>10.639608662485387</v>
      </c>
      <c r="G34" s="48">
        <f>BL5_Iteration3!$I$84</f>
        <v>10.701017527526449</v>
      </c>
      <c r="H34" s="68">
        <f>BL6_Iteration3!$I$84</f>
        <v>10.689801639219677</v>
      </c>
      <c r="I34" s="68">
        <f>BL6_Iteration4!$I$84</f>
        <v>10.680581713687273</v>
      </c>
      <c r="J34" s="48">
        <f>BL5_Iteration4!$I$84</f>
        <v>10.664054858837682</v>
      </c>
      <c r="K34" s="48">
        <f>BL5_Iteration5!$I$84</f>
        <v>10.651692205027453</v>
      </c>
      <c r="L34" s="68">
        <f>BL6_Iteration5!$I$84</f>
        <v>10.649241675468918</v>
      </c>
      <c r="M34" s="68">
        <f>BL6_Iteration6!$I$84</f>
        <v>10.653084794387921</v>
      </c>
      <c r="N34" s="48">
        <f>BL5_Iteration6!$I$84</f>
        <v>10.642583631217772</v>
      </c>
      <c r="O34" s="42">
        <f>AVERAGE(C34,F34,G34,J34,K34,N34)</f>
        <v>10.660710886501874</v>
      </c>
      <c r="P34" s="66">
        <f>AVERAGE(D34,E34,H34,I34,L34,M34)</f>
        <v>10.665457819725553</v>
      </c>
      <c r="Q34" s="52">
        <f>P34-O34</f>
        <v>4.7469332236786954E-3</v>
      </c>
      <c r="R34"/>
    </row>
    <row r="60" spans="2:2" x14ac:dyDescent="0.2">
      <c r="B60" s="30"/>
    </row>
  </sheetData>
  <pageMargins left="0.25" right="0.25" top="0.5" bottom="0.5" header="0.5" footer="0.25"/>
  <pageSetup scale="80" orientation="landscape" r:id="rId1"/>
  <headerFooter alignWithMargins="0">
    <oddFooter>&amp;C&amp;F&amp;R&amp;D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2CE26-32CD-4A5A-931B-9DBF3BE0AF2B}">
  <dimension ref="A1:AC84"/>
  <sheetViews>
    <sheetView topLeftCell="A40" zoomScaleNormal="100" workbookViewId="0">
      <selection activeCell="A75" sqref="A75:J75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N1" s="71" t="s">
        <v>1</v>
      </c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>
        <v>1999.9114093959727</v>
      </c>
      <c r="C4">
        <v>105.02929530201348</v>
      </c>
      <c r="D4">
        <v>114.98791946308774</v>
      </c>
      <c r="E4">
        <v>109.32214765100659</v>
      </c>
      <c r="F4">
        <v>28.999328859060377</v>
      </c>
      <c r="G4">
        <v>22.145637583892722</v>
      </c>
      <c r="H4">
        <v>104.981644295302</v>
      </c>
      <c r="I4">
        <v>6.3034664429530354</v>
      </c>
      <c r="J4">
        <v>14.450302013422808</v>
      </c>
      <c r="L4">
        <v>0.28657003355704724</v>
      </c>
      <c r="N4">
        <v>111.87013422818775</v>
      </c>
      <c r="O4">
        <v>113.75302013422785</v>
      </c>
      <c r="P4">
        <v>26.578187919463151</v>
      </c>
      <c r="Q4">
        <v>33.661409395973372</v>
      </c>
      <c r="R4">
        <v>31.748322147650928</v>
      </c>
      <c r="T4">
        <v>111.97114093959796</v>
      </c>
      <c r="U4">
        <v>5.0046979865771904E-2</v>
      </c>
      <c r="V4">
        <v>109.64798657718124</v>
      </c>
      <c r="W4">
        <v>402.24161073825508</v>
      </c>
      <c r="X4">
        <v>57.364765100671129</v>
      </c>
      <c r="Y4">
        <v>293.41979865771788</v>
      </c>
      <c r="Z4">
        <v>80.090604026845696</v>
      </c>
      <c r="AA4">
        <v>11.118791946308665</v>
      </c>
      <c r="AB4">
        <v>2.0369127516778395E-2</v>
      </c>
      <c r="AC4">
        <v>101.92852348993257</v>
      </c>
    </row>
    <row r="5" spans="1:29" x14ac:dyDescent="0.25">
      <c r="A5" t="s">
        <v>41</v>
      </c>
      <c r="B5">
        <v>2000.0016666666668</v>
      </c>
      <c r="C5">
        <v>105.02346666666662</v>
      </c>
      <c r="D5">
        <v>114.76233333333334</v>
      </c>
      <c r="E5">
        <v>108.97700000000053</v>
      </c>
      <c r="F5">
        <v>29.00366666666665</v>
      </c>
      <c r="G5">
        <v>21.973666666666546</v>
      </c>
      <c r="H5">
        <v>105.03286666666665</v>
      </c>
      <c r="I5">
        <v>6.3033033333333348</v>
      </c>
      <c r="J5">
        <v>14.449766666666683</v>
      </c>
      <c r="L5">
        <v>0.28656636666666679</v>
      </c>
      <c r="N5">
        <v>111.67499999999988</v>
      </c>
      <c r="O5">
        <v>113.43800000000041</v>
      </c>
      <c r="P5">
        <v>26.304333333333453</v>
      </c>
      <c r="Q5">
        <v>33.700000000000031</v>
      </c>
      <c r="R5">
        <v>31.800000000000008</v>
      </c>
      <c r="T5">
        <v>111.80633333333311</v>
      </c>
      <c r="U5">
        <v>5.0036666666666701E-2</v>
      </c>
      <c r="V5">
        <v>109.62699999999995</v>
      </c>
      <c r="W5">
        <v>402.3839999999999</v>
      </c>
      <c r="X5">
        <v>57.319999999999986</v>
      </c>
      <c r="Y5">
        <v>294.34666666666669</v>
      </c>
      <c r="Z5">
        <v>79.936999999999998</v>
      </c>
      <c r="AA5">
        <v>11.099999999999943</v>
      </c>
      <c r="AB5">
        <v>2.0433333333333203E-2</v>
      </c>
      <c r="AC5">
        <v>101.93669999999976</v>
      </c>
    </row>
    <row r="6" spans="1:29" x14ac:dyDescent="0.25">
      <c r="A6" t="s">
        <v>42</v>
      </c>
      <c r="B6">
        <v>2000.0346666666676</v>
      </c>
      <c r="C6">
        <v>104.99213333333331</v>
      </c>
      <c r="D6">
        <v>114.59766666666631</v>
      </c>
      <c r="E6">
        <v>108.70533333333316</v>
      </c>
      <c r="F6">
        <v>29.004333333333342</v>
      </c>
      <c r="G6">
        <v>21.899999999999903</v>
      </c>
      <c r="H6">
        <v>105.00906666666664</v>
      </c>
      <c r="I6">
        <v>6.3019899999999884</v>
      </c>
      <c r="J6">
        <v>14.461966666666667</v>
      </c>
      <c r="L6">
        <v>0.2865845999999998</v>
      </c>
      <c r="N6">
        <v>111.54433333333337</v>
      </c>
      <c r="O6">
        <v>113.13199999999941</v>
      </c>
      <c r="P6">
        <v>25.92966666666662</v>
      </c>
      <c r="Q6">
        <v>33.700000000000031</v>
      </c>
      <c r="R6">
        <v>31.800000000000008</v>
      </c>
      <c r="T6">
        <v>111.78333333333298</v>
      </c>
      <c r="U6">
        <v>5.0076666666666721E-2</v>
      </c>
      <c r="V6">
        <v>109.52300000000002</v>
      </c>
      <c r="W6">
        <v>402.41200000000021</v>
      </c>
      <c r="X6">
        <v>57.31099999999995</v>
      </c>
      <c r="Y6">
        <v>295.0806666666665</v>
      </c>
      <c r="Z6">
        <v>80.021333333333303</v>
      </c>
      <c r="AA6">
        <v>11.099999999999943</v>
      </c>
      <c r="AB6">
        <v>2.0233333333333204E-2</v>
      </c>
      <c r="AC6">
        <v>101.93489999999977</v>
      </c>
    </row>
    <row r="7" spans="1:29" x14ac:dyDescent="0.25">
      <c r="A7" t="s">
        <v>43</v>
      </c>
      <c r="B7">
        <v>2000.0150000000012</v>
      </c>
      <c r="C7">
        <v>104.9858333333333</v>
      </c>
      <c r="D7">
        <v>114.47900000000023</v>
      </c>
      <c r="E7">
        <v>108.60799999999958</v>
      </c>
      <c r="F7">
        <v>28.99633333333335</v>
      </c>
      <c r="G7">
        <v>21.94933333333336</v>
      </c>
      <c r="H7">
        <v>105.01733333333327</v>
      </c>
      <c r="I7">
        <v>6.2984766666666721</v>
      </c>
      <c r="J7">
        <v>14.441100000000002</v>
      </c>
      <c r="L7">
        <v>0.28644576666666688</v>
      </c>
      <c r="N7">
        <v>111.512</v>
      </c>
      <c r="O7">
        <v>113.12599999999992</v>
      </c>
      <c r="P7">
        <v>25.817666666666604</v>
      </c>
      <c r="Q7">
        <v>33.700000000000031</v>
      </c>
      <c r="R7">
        <v>31.84933333333322</v>
      </c>
      <c r="T7">
        <v>111.68933333333366</v>
      </c>
      <c r="U7">
        <v>5.0150000000000042E-2</v>
      </c>
      <c r="V7">
        <v>109.64733333333335</v>
      </c>
      <c r="W7">
        <v>402.35566666666659</v>
      </c>
      <c r="X7">
        <v>57.29199999999998</v>
      </c>
      <c r="Y7">
        <v>295.42133333333351</v>
      </c>
      <c r="Z7">
        <v>80.003000000000043</v>
      </c>
      <c r="AA7">
        <v>11.099999999999943</v>
      </c>
      <c r="AB7">
        <v>2.0299999999999874E-2</v>
      </c>
      <c r="AC7">
        <v>101.93346666666635</v>
      </c>
    </row>
    <row r="8" spans="1:29" x14ac:dyDescent="0.25">
      <c r="A8" t="s">
        <v>44</v>
      </c>
      <c r="B8">
        <v>1999.7780000000012</v>
      </c>
      <c r="C8">
        <v>104.99136666666662</v>
      </c>
      <c r="D8">
        <v>114.41066666666728</v>
      </c>
      <c r="E8">
        <v>108.64100000000003</v>
      </c>
      <c r="F8">
        <v>28.998666666666669</v>
      </c>
      <c r="G8">
        <v>22.009333333333323</v>
      </c>
      <c r="H8">
        <v>105.02873333333335</v>
      </c>
      <c r="I8">
        <v>6.2984133333333361</v>
      </c>
      <c r="J8">
        <v>14.447866666666672</v>
      </c>
      <c r="L8">
        <v>0.28646223333333337</v>
      </c>
      <c r="N8">
        <v>111.49633333333338</v>
      </c>
      <c r="O8">
        <v>113.11399999999948</v>
      </c>
      <c r="P8">
        <v>26.153000000000006</v>
      </c>
      <c r="Q8">
        <v>33.680333333333387</v>
      </c>
      <c r="R8">
        <v>31.926999999999918</v>
      </c>
      <c r="T8">
        <v>111.59966666666611</v>
      </c>
      <c r="U8">
        <v>4.98266666666667E-2</v>
      </c>
      <c r="V8">
        <v>109.4653333333334</v>
      </c>
      <c r="W8">
        <v>402.27166666666682</v>
      </c>
      <c r="X8">
        <v>57.335999999999999</v>
      </c>
      <c r="Y8">
        <v>295.4796666666669</v>
      </c>
      <c r="Z8">
        <v>79.965000000000089</v>
      </c>
      <c r="AA8">
        <v>11.135333333333243</v>
      </c>
      <c r="AB8">
        <v>2.0333333333333203E-2</v>
      </c>
      <c r="AC8">
        <v>101.93966666666641</v>
      </c>
    </row>
    <row r="9" spans="1:29" x14ac:dyDescent="0.25">
      <c r="A9" t="s">
        <v>45</v>
      </c>
      <c r="B9">
        <v>2000.0023255813949</v>
      </c>
      <c r="C9">
        <v>105.00302325581397</v>
      </c>
      <c r="D9">
        <v>114.48172757475085</v>
      </c>
      <c r="E9">
        <v>108.63222591362124</v>
      </c>
      <c r="F9">
        <v>28.999003322259139</v>
      </c>
      <c r="G9">
        <v>22.064119601329001</v>
      </c>
      <c r="H9">
        <v>105.08870431893692</v>
      </c>
      <c r="I9">
        <v>6.3003554817275846</v>
      </c>
      <c r="J9">
        <v>14.445382059800668</v>
      </c>
      <c r="L9">
        <v>0.28648578073089692</v>
      </c>
      <c r="N9">
        <v>111.47840531561474</v>
      </c>
      <c r="O9">
        <v>113.08338870431859</v>
      </c>
      <c r="P9">
        <v>26.415614617940143</v>
      </c>
      <c r="Q9">
        <v>33.66810631229243</v>
      </c>
      <c r="R9">
        <v>32.093355481727748</v>
      </c>
      <c r="T9">
        <v>111.6016611295675</v>
      </c>
      <c r="U9">
        <v>4.9936877076412006E-2</v>
      </c>
      <c r="V9">
        <v>109.62591362126244</v>
      </c>
      <c r="W9">
        <v>402.29435215946847</v>
      </c>
      <c r="X9">
        <v>57.379069767441869</v>
      </c>
      <c r="Y9">
        <v>295.54119601328887</v>
      </c>
      <c r="Z9">
        <v>80.020598006644491</v>
      </c>
      <c r="AA9">
        <v>11.240531561461884</v>
      </c>
      <c r="AB9">
        <v>2.0498338870431759E-2</v>
      </c>
      <c r="AC9">
        <v>101.93780730896984</v>
      </c>
    </row>
    <row r="10" spans="1:29" x14ac:dyDescent="0.25">
      <c r="A10" s="3" t="s">
        <v>46</v>
      </c>
      <c r="B10" s="4">
        <f>AVERAGE(B4:B9)</f>
        <v>1999.9571780517842</v>
      </c>
      <c r="C10" s="4">
        <f t="shared" ref="C10:L10" si="0">AVERAGE(C4:C9)</f>
        <v>105.00418642630456</v>
      </c>
      <c r="D10" s="4">
        <f t="shared" si="0"/>
        <v>114.61988561741761</v>
      </c>
      <c r="E10" s="4">
        <f t="shared" si="0"/>
        <v>108.81428448299353</v>
      </c>
      <c r="F10" s="4">
        <f t="shared" si="0"/>
        <v>29.000222030219927</v>
      </c>
      <c r="G10" s="4">
        <f t="shared" si="0"/>
        <v>22.00701508642581</v>
      </c>
      <c r="H10" s="4">
        <f t="shared" si="0"/>
        <v>105.02639143570649</v>
      </c>
      <c r="I10" s="4">
        <f t="shared" si="0"/>
        <v>6.3010008763356593</v>
      </c>
      <c r="J10" s="4">
        <f t="shared" si="0"/>
        <v>14.44939734553725</v>
      </c>
      <c r="K10" s="5">
        <f>MAX(J4:J9)-MIN(J4:J9)</f>
        <v>2.0866666666664813E-2</v>
      </c>
      <c r="L10" s="7">
        <f t="shared" si="0"/>
        <v>0.28651913015910185</v>
      </c>
      <c r="N10" s="4">
        <f>AVERAGE(N4:N9)</f>
        <v>111.59603436841151</v>
      </c>
      <c r="O10" s="4">
        <f t="shared" ref="O10:AC10" si="1">AVERAGE(O4:O9)</f>
        <v>113.27440147309096</v>
      </c>
      <c r="P10" s="4">
        <f t="shared" si="1"/>
        <v>26.199744867344993</v>
      </c>
      <c r="Q10" s="4">
        <f t="shared" si="1"/>
        <v>33.684974840266541</v>
      </c>
      <c r="R10" s="4">
        <f t="shared" si="1"/>
        <v>31.869668493785301</v>
      </c>
      <c r="S10" s="5">
        <f>MAX(R4:R9)-MIN(R4:R9)</f>
        <v>0.34503333407682035</v>
      </c>
      <c r="T10" s="4">
        <f t="shared" si="1"/>
        <v>111.74191145597187</v>
      </c>
      <c r="U10" s="4">
        <f t="shared" si="1"/>
        <v>5.0012309490364004E-2</v>
      </c>
      <c r="V10" s="4">
        <f t="shared" si="1"/>
        <v>109.58942781085175</v>
      </c>
      <c r="W10" s="4">
        <f t="shared" si="1"/>
        <v>402.32654937184287</v>
      </c>
      <c r="X10" s="4">
        <f t="shared" si="1"/>
        <v>57.333805811352157</v>
      </c>
      <c r="Y10" s="4">
        <f t="shared" si="1"/>
        <v>294.88155466739005</v>
      </c>
      <c r="Z10" s="4">
        <f t="shared" si="1"/>
        <v>80.006255894470613</v>
      </c>
      <c r="AA10" s="4">
        <f t="shared" si="1"/>
        <v>11.132442806850603</v>
      </c>
      <c r="AB10" s="4">
        <f t="shared" si="1"/>
        <v>2.0361244397868274E-2</v>
      </c>
      <c r="AC10" s="4">
        <f t="shared" si="1"/>
        <v>101.93517735537245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6.1384654113065423E-5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3">
        <f>_xlfn.STDEV.S(L4:L9)/AVERAGE(L4:L9)</f>
        <v>2.1424277701450161E-4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71" t="s">
        <v>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N13" s="71" t="s">
        <v>1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>
        <v>2000.173244147157</v>
      </c>
      <c r="C16">
        <v>105.01173913043489</v>
      </c>
      <c r="D16">
        <v>64.797993311036421</v>
      </c>
      <c r="E16">
        <v>64.438127090301052</v>
      </c>
      <c r="F16">
        <v>28.999999999999975</v>
      </c>
      <c r="G16">
        <v>21.786287625418048</v>
      </c>
      <c r="H16">
        <v>104.98839464882941</v>
      </c>
      <c r="I16">
        <v>6.5717257525083568</v>
      </c>
      <c r="J16">
        <v>14.451505016722416</v>
      </c>
      <c r="L16">
        <v>0.2987760200668898</v>
      </c>
      <c r="N16">
        <v>54.975250836120409</v>
      </c>
      <c r="O16">
        <v>68.914046822742336</v>
      </c>
      <c r="P16">
        <v>25.741806020066971</v>
      </c>
      <c r="Q16">
        <v>33.700000000000031</v>
      </c>
      <c r="R16">
        <v>32.25585284280951</v>
      </c>
      <c r="T16">
        <v>54.540802675585432</v>
      </c>
      <c r="U16">
        <v>5.015719063545155E-2</v>
      </c>
      <c r="V16">
        <v>109.42775919732439</v>
      </c>
      <c r="W16">
        <v>402.40401337792639</v>
      </c>
      <c r="X16">
        <v>56.834782608695612</v>
      </c>
      <c r="Y16">
        <v>504.26655518394654</v>
      </c>
      <c r="Z16">
        <v>79.994648829431412</v>
      </c>
      <c r="AA16">
        <v>11.222408026755883</v>
      </c>
      <c r="AB16">
        <v>1.8729096989966443E-2</v>
      </c>
      <c r="AC16">
        <v>102.01668896321081</v>
      </c>
    </row>
    <row r="17" spans="1:29" x14ac:dyDescent="0.25">
      <c r="A17" t="s">
        <v>41</v>
      </c>
      <c r="B17">
        <v>2000.1229999999989</v>
      </c>
      <c r="C17">
        <v>104.97883333333331</v>
      </c>
      <c r="D17">
        <v>64.849666666666621</v>
      </c>
      <c r="E17">
        <v>64.444333333333219</v>
      </c>
      <c r="F17">
        <v>28.999999999999982</v>
      </c>
      <c r="G17">
        <v>21.70566666666657</v>
      </c>
      <c r="H17">
        <v>104.94039999999997</v>
      </c>
      <c r="I17">
        <v>6.5685000000000038</v>
      </c>
      <c r="J17">
        <v>14.455733333333326</v>
      </c>
      <c r="L17">
        <v>0.29873023333333326</v>
      </c>
      <c r="N17">
        <v>55.124666666667046</v>
      </c>
      <c r="O17">
        <v>68.932333333333176</v>
      </c>
      <c r="P17">
        <v>25.442666666666511</v>
      </c>
      <c r="Q17">
        <v>33.700333333333361</v>
      </c>
      <c r="R17">
        <v>32.200000000000003</v>
      </c>
      <c r="T17">
        <v>54.643000000000406</v>
      </c>
      <c r="U17">
        <v>4.9936666666666712E-2</v>
      </c>
      <c r="V17">
        <v>109.39366666666655</v>
      </c>
      <c r="W17">
        <v>402.50000000000017</v>
      </c>
      <c r="X17">
        <v>56.710333333333317</v>
      </c>
      <c r="Y17">
        <v>504.00333333333361</v>
      </c>
      <c r="Z17">
        <v>79.984333333333282</v>
      </c>
      <c r="AA17">
        <v>11.196999999999951</v>
      </c>
      <c r="AB17">
        <v>1.8599999999999887E-2</v>
      </c>
      <c r="AC17">
        <v>102.0092666666666</v>
      </c>
    </row>
    <row r="18" spans="1:29" x14ac:dyDescent="0.25">
      <c r="A18" t="s">
        <v>42</v>
      </c>
      <c r="B18">
        <v>1999.9606666666662</v>
      </c>
      <c r="C18">
        <v>104.99123333333331</v>
      </c>
      <c r="D18">
        <v>65.021999999999835</v>
      </c>
      <c r="E18">
        <v>64.695000000000249</v>
      </c>
      <c r="F18">
        <v>28.998999999999985</v>
      </c>
      <c r="G18">
        <v>21.843000000000018</v>
      </c>
      <c r="H18">
        <v>104.97160000000005</v>
      </c>
      <c r="I18">
        <v>6.5646733333333422</v>
      </c>
      <c r="J18">
        <v>14.460866666666659</v>
      </c>
      <c r="L18">
        <v>0.29854439999999965</v>
      </c>
      <c r="N18">
        <v>55.28699999999975</v>
      </c>
      <c r="O18">
        <v>69.153000000000418</v>
      </c>
      <c r="P18">
        <v>25.573666666666696</v>
      </c>
      <c r="Q18">
        <v>33.736666666666586</v>
      </c>
      <c r="R18">
        <v>32.200000000000003</v>
      </c>
      <c r="T18">
        <v>54.781333333333023</v>
      </c>
      <c r="U18">
        <v>4.9986666666666735E-2</v>
      </c>
      <c r="V18">
        <v>109.343</v>
      </c>
      <c r="W18">
        <v>402.42733333333337</v>
      </c>
      <c r="X18">
        <v>56.75966666666671</v>
      </c>
      <c r="Y18">
        <v>503.30233333333348</v>
      </c>
      <c r="Z18">
        <v>80.017666666666585</v>
      </c>
      <c r="AA18">
        <v>11.099999999999943</v>
      </c>
      <c r="AB18">
        <v>1.8833333333333219E-2</v>
      </c>
      <c r="AC18">
        <v>102.01313333333333</v>
      </c>
    </row>
    <row r="19" spans="1:29" x14ac:dyDescent="0.25">
      <c r="A19" t="s">
        <v>43</v>
      </c>
      <c r="B19">
        <v>2000.0180000000005</v>
      </c>
      <c r="C19">
        <v>104.99706666666665</v>
      </c>
      <c r="D19">
        <v>65.106666666666683</v>
      </c>
      <c r="E19">
        <v>64.890333333333359</v>
      </c>
      <c r="F19">
        <v>28.999999999999982</v>
      </c>
      <c r="G19">
        <v>21.994000000000003</v>
      </c>
      <c r="H19">
        <v>105.01630000000002</v>
      </c>
      <c r="I19">
        <v>6.5630933333333372</v>
      </c>
      <c r="J19">
        <v>14.463400000000011</v>
      </c>
      <c r="L19">
        <v>0.29844746666666655</v>
      </c>
      <c r="N19">
        <v>55.398333333333163</v>
      </c>
      <c r="O19">
        <v>69.299999999999613</v>
      </c>
      <c r="P19">
        <v>25.911666666666665</v>
      </c>
      <c r="Q19">
        <v>33.793999999999954</v>
      </c>
      <c r="R19">
        <v>32.200000000000003</v>
      </c>
      <c r="T19">
        <v>54.86499999999976</v>
      </c>
      <c r="U19">
        <v>5.0063333333333362E-2</v>
      </c>
      <c r="V19">
        <v>109.45100000000011</v>
      </c>
      <c r="W19">
        <v>402.40399999999983</v>
      </c>
      <c r="X19">
        <v>56.823333333333309</v>
      </c>
      <c r="Y19">
        <v>502.67066666666653</v>
      </c>
      <c r="Z19">
        <v>80.012333333333402</v>
      </c>
      <c r="AA19">
        <v>11.189666666666643</v>
      </c>
      <c r="AB19">
        <v>1.8799999999999886E-2</v>
      </c>
      <c r="AC19">
        <v>102.00500000000001</v>
      </c>
    </row>
    <row r="20" spans="1:29" x14ac:dyDescent="0.25">
      <c r="A20" t="s">
        <v>44</v>
      </c>
      <c r="B20">
        <v>2000.0368770764112</v>
      </c>
      <c r="C20">
        <v>105.00069767441857</v>
      </c>
      <c r="D20">
        <v>65.156810631229462</v>
      </c>
      <c r="E20">
        <v>64.970099667774093</v>
      </c>
      <c r="F20">
        <v>28.999335548172731</v>
      </c>
      <c r="G20">
        <v>22</v>
      </c>
      <c r="H20">
        <v>105.00059800664449</v>
      </c>
      <c r="I20">
        <v>6.5596411960132661</v>
      </c>
      <c r="J20">
        <v>14.454916943521599</v>
      </c>
      <c r="L20">
        <v>0.29827770764119588</v>
      </c>
      <c r="N20">
        <v>55.445182724252383</v>
      </c>
      <c r="O20">
        <v>69.300664451826862</v>
      </c>
      <c r="P20">
        <v>26.094352159468578</v>
      </c>
      <c r="Q20">
        <v>33.799999999999962</v>
      </c>
      <c r="R20">
        <v>32.200000000000003</v>
      </c>
      <c r="T20">
        <v>54.935215946843648</v>
      </c>
      <c r="U20">
        <v>5.000996677740871E-2</v>
      </c>
      <c r="V20">
        <v>109.31528239202659</v>
      </c>
      <c r="W20">
        <v>402.46710963455126</v>
      </c>
      <c r="X20">
        <v>56.79900332225909</v>
      </c>
      <c r="Y20">
        <v>502.37774086378681</v>
      </c>
      <c r="Z20">
        <v>80.0063122923588</v>
      </c>
      <c r="AA20">
        <v>11.300000000000054</v>
      </c>
      <c r="AB20">
        <v>1.8405315614617831E-2</v>
      </c>
      <c r="AC20">
        <v>102.00671096345512</v>
      </c>
    </row>
    <row r="21" spans="1:29" x14ac:dyDescent="0.25">
      <c r="A21" t="s">
        <v>45</v>
      </c>
      <c r="B21">
        <v>2000.1471760797356</v>
      </c>
      <c r="C21">
        <v>104.99604651162787</v>
      </c>
      <c r="D21">
        <v>65.168438538206303</v>
      </c>
      <c r="E21">
        <v>64.995348837209292</v>
      </c>
      <c r="F21">
        <v>28.999999999999975</v>
      </c>
      <c r="G21">
        <v>21.999667774086376</v>
      </c>
      <c r="H21">
        <v>105.01604651162786</v>
      </c>
      <c r="I21">
        <v>6.5587607973421775</v>
      </c>
      <c r="J21">
        <v>14.453920265780738</v>
      </c>
      <c r="L21">
        <v>0.29823491694352189</v>
      </c>
      <c r="N21">
        <v>55.424916943521403</v>
      </c>
      <c r="O21">
        <v>69.305315614617655</v>
      </c>
      <c r="P21">
        <v>26.193355481727469</v>
      </c>
      <c r="Q21">
        <v>33.799667774086338</v>
      </c>
      <c r="R21">
        <v>32.200332225913627</v>
      </c>
      <c r="T21">
        <v>54.908970099667549</v>
      </c>
      <c r="U21">
        <v>5.0096345514950215E-2</v>
      </c>
      <c r="V21">
        <v>109.42823920265774</v>
      </c>
      <c r="W21">
        <v>402.43421926910304</v>
      </c>
      <c r="X21">
        <v>56.763122923588021</v>
      </c>
      <c r="Y21">
        <v>502.21295681063174</v>
      </c>
      <c r="Z21">
        <v>79.980730897009977</v>
      </c>
      <c r="AA21">
        <v>11.299667774086432</v>
      </c>
      <c r="AB21">
        <v>1.8372093023255705E-2</v>
      </c>
      <c r="AC21">
        <v>102.00980066445176</v>
      </c>
    </row>
    <row r="22" spans="1:29" x14ac:dyDescent="0.25">
      <c r="A22" s="3" t="s">
        <v>46</v>
      </c>
      <c r="B22" s="4">
        <f>AVERAGE(B16:B21)</f>
        <v>2000.076493994995</v>
      </c>
      <c r="C22" s="4">
        <f t="shared" ref="C22:L22" si="2">AVERAGE(C16:C21)</f>
        <v>104.99593610830243</v>
      </c>
      <c r="D22" s="4">
        <f t="shared" si="2"/>
        <v>65.016929302300881</v>
      </c>
      <c r="E22" s="4">
        <f t="shared" si="2"/>
        <v>64.738873710325208</v>
      </c>
      <c r="F22" s="4">
        <f t="shared" si="2"/>
        <v>28.999722591362104</v>
      </c>
      <c r="G22" s="4">
        <f t="shared" si="2"/>
        <v>21.88810367769517</v>
      </c>
      <c r="H22" s="4">
        <f t="shared" si="2"/>
        <v>104.98888986118364</v>
      </c>
      <c r="I22" s="4">
        <f t="shared" si="2"/>
        <v>6.5643990687550797</v>
      </c>
      <c r="J22" s="4">
        <f t="shared" si="2"/>
        <v>14.456723704337458</v>
      </c>
      <c r="K22" s="5">
        <f>MAX(J16:J21)-MIN(J16:J21)</f>
        <v>1.1894983277594307E-2</v>
      </c>
      <c r="L22" s="7">
        <f t="shared" si="2"/>
        <v>0.29850179077526784</v>
      </c>
      <c r="N22" s="4">
        <f>AVERAGE(N16:N21)</f>
        <v>55.275891750649031</v>
      </c>
      <c r="O22" s="4">
        <f t="shared" ref="O22:AC22" si="3">AVERAGE(O16:O21)</f>
        <v>69.150893370420007</v>
      </c>
      <c r="P22" s="4">
        <f t="shared" si="3"/>
        <v>25.826252276877153</v>
      </c>
      <c r="Q22" s="4">
        <f t="shared" si="3"/>
        <v>33.75511129568104</v>
      </c>
      <c r="R22" s="4">
        <f t="shared" si="3"/>
        <v>32.209364178120531</v>
      </c>
      <c r="S22" s="5">
        <f>MAX(R16:R21)-MIN(R16:R21)</f>
        <v>5.5852842809507308E-2</v>
      </c>
      <c r="T22" s="4">
        <f t="shared" si="3"/>
        <v>54.779053675904976</v>
      </c>
      <c r="U22" s="4">
        <f t="shared" si="3"/>
        <v>5.0041694932412888E-2</v>
      </c>
      <c r="V22" s="4">
        <f t="shared" si="3"/>
        <v>109.39315790977923</v>
      </c>
      <c r="W22" s="4">
        <f t="shared" si="3"/>
        <v>402.43944593581892</v>
      </c>
      <c r="X22" s="4">
        <f t="shared" si="3"/>
        <v>56.781707031312671</v>
      </c>
      <c r="Y22" s="4">
        <f t="shared" si="3"/>
        <v>503.13893103194982</v>
      </c>
      <c r="Z22" s="4">
        <f t="shared" si="3"/>
        <v>79.999337558688907</v>
      </c>
      <c r="AA22" s="4">
        <f t="shared" si="3"/>
        <v>11.218123744584817</v>
      </c>
      <c r="AB22" s="4">
        <f t="shared" si="3"/>
        <v>1.8623306493528832E-2</v>
      </c>
      <c r="AC22" s="4">
        <f t="shared" si="3"/>
        <v>102.01010009851962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2.2520624084283619E-4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3">
        <f>_xlfn.STDEV.S(L16:L21)/AVERAGE(L16:L21)</f>
        <v>7.5445524215426421E-4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1" t="s">
        <v>0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N25" s="71" t="s">
        <v>1</v>
      </c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>
        <v>1500.1096989966552</v>
      </c>
      <c r="C28">
        <v>105.02197324414713</v>
      </c>
      <c r="D28">
        <v>115</v>
      </c>
      <c r="E28">
        <v>108.88695652173944</v>
      </c>
      <c r="F28">
        <v>28.989297658862831</v>
      </c>
      <c r="G28">
        <v>21.918060200668798</v>
      </c>
      <c r="H28">
        <v>105.06478260869562</v>
      </c>
      <c r="I28">
        <v>4.7701170568561952</v>
      </c>
      <c r="J28">
        <v>14.4438127090301</v>
      </c>
      <c r="L28">
        <v>0.2891338127090301</v>
      </c>
      <c r="N28">
        <v>115.62742474916392</v>
      </c>
      <c r="O28">
        <v>112.79999999999957</v>
      </c>
      <c r="P28">
        <v>25.649163879598621</v>
      </c>
      <c r="Q28">
        <v>32.898662207357674</v>
      </c>
      <c r="R28">
        <v>31.341137123745753</v>
      </c>
      <c r="T28">
        <v>115.57290969899647</v>
      </c>
      <c r="U28">
        <v>4.9645484949832806E-2</v>
      </c>
      <c r="V28">
        <v>110.79565217391306</v>
      </c>
      <c r="W28">
        <v>402.94280936454845</v>
      </c>
      <c r="X28">
        <v>58.526086956521702</v>
      </c>
      <c r="Y28">
        <v>247.43043478260893</v>
      </c>
      <c r="Z28">
        <v>80.025418060200664</v>
      </c>
      <c r="AA28">
        <v>11.19999999999995</v>
      </c>
      <c r="AB28">
        <v>1.9999999999999869E-2</v>
      </c>
      <c r="AC28">
        <v>102.06638795986666</v>
      </c>
    </row>
    <row r="29" spans="1:29" x14ac:dyDescent="0.25">
      <c r="A29" t="s">
        <v>41</v>
      </c>
      <c r="B29">
        <v>1500.1316666666676</v>
      </c>
      <c r="C29">
        <v>104.98000000000002</v>
      </c>
      <c r="D29">
        <v>114.99799999999998</v>
      </c>
      <c r="E29">
        <v>108.89233333333354</v>
      </c>
      <c r="F29">
        <v>29.001666666666679</v>
      </c>
      <c r="G29">
        <v>21.74466666666666</v>
      </c>
      <c r="H29">
        <v>104.97230000000008</v>
      </c>
      <c r="I29">
        <v>4.7664500000000052</v>
      </c>
      <c r="J29">
        <v>14.447933333333324</v>
      </c>
      <c r="L29">
        <v>0.28901896666666665</v>
      </c>
      <c r="N29">
        <v>115.745</v>
      </c>
      <c r="O29">
        <v>112.86766666666692</v>
      </c>
      <c r="P29">
        <v>24.988666666666663</v>
      </c>
      <c r="Q29">
        <v>32.803333333333313</v>
      </c>
      <c r="R29">
        <v>31.300000000000018</v>
      </c>
      <c r="T29">
        <v>115.66533333333321</v>
      </c>
      <c r="U29">
        <v>5.0196666666666709E-2</v>
      </c>
      <c r="V29">
        <v>110.85466666666662</v>
      </c>
      <c r="W29">
        <v>402.90166666666681</v>
      </c>
      <c r="X29">
        <v>58.537000000000006</v>
      </c>
      <c r="Y29">
        <v>247.31900000000007</v>
      </c>
      <c r="Z29">
        <v>80.020666666666671</v>
      </c>
      <c r="AA29">
        <v>11.269333333333396</v>
      </c>
      <c r="AB29">
        <v>1.9999999999999865E-2</v>
      </c>
      <c r="AC29">
        <v>102.06353333333378</v>
      </c>
    </row>
    <row r="30" spans="1:29" x14ac:dyDescent="0.25">
      <c r="A30" t="s">
        <v>42</v>
      </c>
      <c r="B30">
        <v>1500.1149999999998</v>
      </c>
      <c r="C30">
        <v>104.98030000000003</v>
      </c>
      <c r="D30">
        <v>115.00166666666659</v>
      </c>
      <c r="E30">
        <v>109.16766666666705</v>
      </c>
      <c r="F30">
        <v>28.998333333333335</v>
      </c>
      <c r="G30">
        <v>21.933666666666703</v>
      </c>
      <c r="H30">
        <v>104.97726666666671</v>
      </c>
      <c r="I30">
        <v>4.7650466666666631</v>
      </c>
      <c r="J30">
        <v>14.437400000000007</v>
      </c>
      <c r="L30">
        <v>0.28893950000000013</v>
      </c>
      <c r="N30">
        <v>115.64966666666669</v>
      </c>
      <c r="O30">
        <v>113.05866666666593</v>
      </c>
      <c r="P30">
        <v>24.651333333333334</v>
      </c>
      <c r="Q30">
        <v>32.799999999999983</v>
      </c>
      <c r="R30">
        <v>31.313999999999943</v>
      </c>
      <c r="T30">
        <v>115.65833333333333</v>
      </c>
      <c r="U30">
        <v>4.9993333333333355E-2</v>
      </c>
      <c r="V30">
        <v>110.76133333333327</v>
      </c>
      <c r="W30">
        <v>402.92933333333332</v>
      </c>
      <c r="X30">
        <v>58.54833333333336</v>
      </c>
      <c r="Y30">
        <v>247.27599999999995</v>
      </c>
      <c r="Z30">
        <v>80.012666666666618</v>
      </c>
      <c r="AA30">
        <v>11.316333333333372</v>
      </c>
      <c r="AB30">
        <v>1.9999999999999865E-2</v>
      </c>
      <c r="AC30">
        <v>102.06176666666713</v>
      </c>
    </row>
    <row r="31" spans="1:29" x14ac:dyDescent="0.25">
      <c r="A31" t="s">
        <v>43</v>
      </c>
      <c r="B31">
        <v>1500.1199999999985</v>
      </c>
      <c r="C31">
        <v>104.99280000000002</v>
      </c>
      <c r="D31">
        <v>115.00766666666655</v>
      </c>
      <c r="E31">
        <v>109.39500000000019</v>
      </c>
      <c r="F31">
        <v>29.011666666666699</v>
      </c>
      <c r="G31">
        <v>22.052666666666791</v>
      </c>
      <c r="H31">
        <v>104.97189999999999</v>
      </c>
      <c r="I31">
        <v>4.7648200000000012</v>
      </c>
      <c r="J31">
        <v>14.443533333333329</v>
      </c>
      <c r="L31">
        <v>0.28888969999999992</v>
      </c>
      <c r="N31">
        <v>115.53333333333329</v>
      </c>
      <c r="O31">
        <v>113.26399999999967</v>
      </c>
      <c r="P31">
        <v>24.86033333333333</v>
      </c>
      <c r="Q31">
        <v>32.799999999999983</v>
      </c>
      <c r="R31">
        <v>31.336333333333179</v>
      </c>
      <c r="T31">
        <v>115.58266666666668</v>
      </c>
      <c r="U31">
        <v>5.0370000000000047E-2</v>
      </c>
      <c r="V31">
        <v>110.78333333333336</v>
      </c>
      <c r="W31">
        <v>402.90533333333349</v>
      </c>
      <c r="X31">
        <v>58.546333333333337</v>
      </c>
      <c r="Y31">
        <v>247.21100000000007</v>
      </c>
      <c r="Z31">
        <v>79.997333333333373</v>
      </c>
      <c r="AA31">
        <v>11.400000000000059</v>
      </c>
      <c r="AB31">
        <v>1.9999999999999865E-2</v>
      </c>
      <c r="AC31">
        <v>102.05653333333376</v>
      </c>
    </row>
    <row r="32" spans="1:29" x14ac:dyDescent="0.25">
      <c r="A32" t="s">
        <v>44</v>
      </c>
      <c r="B32">
        <v>1500.0253333333349</v>
      </c>
      <c r="C32">
        <v>105.00153333333334</v>
      </c>
      <c r="D32">
        <v>115.00200000000002</v>
      </c>
      <c r="E32">
        <v>109.48399999999997</v>
      </c>
      <c r="F32">
        <v>28.988333333333291</v>
      </c>
      <c r="G32">
        <v>22.032999999999987</v>
      </c>
      <c r="H32">
        <v>104.89533333333333</v>
      </c>
      <c r="I32">
        <v>4.7654100000000135</v>
      </c>
      <c r="J32">
        <v>14.445233333333327</v>
      </c>
      <c r="L32">
        <v>0.28891863333333334</v>
      </c>
      <c r="N32">
        <v>115.40799999999996</v>
      </c>
      <c r="O32">
        <v>113.31999999999991</v>
      </c>
      <c r="P32">
        <v>25.146333333333214</v>
      </c>
      <c r="Q32">
        <v>32.817333333333302</v>
      </c>
      <c r="R32">
        <v>31.242333333333374</v>
      </c>
      <c r="T32">
        <v>115.44133333333326</v>
      </c>
      <c r="U32">
        <v>4.9550000000000045E-2</v>
      </c>
      <c r="V32">
        <v>110.83633333333334</v>
      </c>
      <c r="W32">
        <v>402.79199999999986</v>
      </c>
      <c r="X32">
        <v>58.600666666666704</v>
      </c>
      <c r="Y32">
        <v>247.28933333333325</v>
      </c>
      <c r="Z32">
        <v>79.973666666666659</v>
      </c>
      <c r="AA32">
        <v>11.312666666666718</v>
      </c>
      <c r="AB32">
        <v>1.9999999999999865E-2</v>
      </c>
      <c r="AC32">
        <v>102.06560000000043</v>
      </c>
    </row>
    <row r="33" spans="1:29" x14ac:dyDescent="0.25">
      <c r="A33" t="s">
        <v>45</v>
      </c>
      <c r="B33">
        <v>1499.9843853820605</v>
      </c>
      <c r="C33">
        <v>104.9955149501662</v>
      </c>
      <c r="D33">
        <v>114.99601328903668</v>
      </c>
      <c r="E33">
        <v>109.5654485049828</v>
      </c>
      <c r="F33">
        <v>29.005315614617967</v>
      </c>
      <c r="G33">
        <v>22</v>
      </c>
      <c r="H33">
        <v>104.96461794019929</v>
      </c>
      <c r="I33">
        <v>4.7681461794020095</v>
      </c>
      <c r="J33">
        <v>14.443222591362126</v>
      </c>
      <c r="L33">
        <v>0.28911156146179373</v>
      </c>
      <c r="N33">
        <v>115.33554817275747</v>
      </c>
      <c r="O33">
        <v>113.39800664451892</v>
      </c>
      <c r="P33">
        <v>25.394352159468358</v>
      </c>
      <c r="Q33">
        <v>32.833554817275704</v>
      </c>
      <c r="R33">
        <v>31.238538205980159</v>
      </c>
      <c r="T33">
        <v>115.39269102990035</v>
      </c>
      <c r="U33">
        <v>5.0229235880398765E-2</v>
      </c>
      <c r="V33">
        <v>110.74617940199334</v>
      </c>
      <c r="W33">
        <v>402.86312292358764</v>
      </c>
      <c r="X33">
        <v>58.583720930232552</v>
      </c>
      <c r="Y33">
        <v>247.39435215946847</v>
      </c>
      <c r="Z33">
        <v>79.993355481727534</v>
      </c>
      <c r="AA33">
        <v>11.293355481727604</v>
      </c>
      <c r="AB33">
        <v>1.9999999999999865E-2</v>
      </c>
      <c r="AC33">
        <v>102.07375415282429</v>
      </c>
    </row>
    <row r="34" spans="1:29" x14ac:dyDescent="0.25">
      <c r="A34" s="3" t="s">
        <v>46</v>
      </c>
      <c r="B34" s="4">
        <f>AVERAGE(B28:B33)</f>
        <v>1500.0810140631193</v>
      </c>
      <c r="C34" s="4">
        <f t="shared" ref="C34:L34" si="4">AVERAGE(C28:C33)</f>
        <v>104.99535358794112</v>
      </c>
      <c r="D34" s="4">
        <f t="shared" si="4"/>
        <v>115.00089110372831</v>
      </c>
      <c r="E34" s="4">
        <f t="shared" si="4"/>
        <v>109.23190083778717</v>
      </c>
      <c r="F34" s="4">
        <f t="shared" si="4"/>
        <v>28.9991022122468</v>
      </c>
      <c r="G34" s="4">
        <f t="shared" si="4"/>
        <v>21.947010033444826</v>
      </c>
      <c r="H34" s="4">
        <f t="shared" si="4"/>
        <v>104.97436675814917</v>
      </c>
      <c r="I34" s="4">
        <f t="shared" si="4"/>
        <v>4.7666649838208146</v>
      </c>
      <c r="J34" s="4">
        <f t="shared" si="4"/>
        <v>14.443522550065369</v>
      </c>
      <c r="K34" s="5">
        <f>MAX(J28:J33)-MIN(J28:J33)</f>
        <v>1.0533333333317074E-2</v>
      </c>
      <c r="L34" s="7">
        <f t="shared" si="4"/>
        <v>0.28900202902847066</v>
      </c>
      <c r="N34" s="4">
        <f>AVERAGE(N28:N33)</f>
        <v>115.54982882032023</v>
      </c>
      <c r="O34" s="4">
        <f t="shared" ref="O34:AC34" si="5">AVERAGE(O28:O33)</f>
        <v>113.11805666297515</v>
      </c>
      <c r="P34" s="4">
        <f t="shared" si="5"/>
        <v>25.115030450955587</v>
      </c>
      <c r="Q34" s="4">
        <f t="shared" si="5"/>
        <v>32.825480615216655</v>
      </c>
      <c r="R34" s="4">
        <f t="shared" si="5"/>
        <v>31.295390332732069</v>
      </c>
      <c r="S34" s="5">
        <f>MAX(R28:R33)-MIN(R28:R33)</f>
        <v>0.10259891776559371</v>
      </c>
      <c r="T34" s="4">
        <f t="shared" si="5"/>
        <v>115.55221123259389</v>
      </c>
      <c r="U34" s="4">
        <f t="shared" si="5"/>
        <v>4.999745347170529E-2</v>
      </c>
      <c r="V34" s="4">
        <f t="shared" si="5"/>
        <v>110.7962497070955</v>
      </c>
      <c r="W34" s="4">
        <f t="shared" si="5"/>
        <v>402.88904427024494</v>
      </c>
      <c r="X34" s="4">
        <f t="shared" si="5"/>
        <v>58.557023536681278</v>
      </c>
      <c r="Y34" s="4">
        <f t="shared" si="5"/>
        <v>247.32002004590177</v>
      </c>
      <c r="Z34" s="4">
        <f t="shared" si="5"/>
        <v>80.003851145876908</v>
      </c>
      <c r="AA34" s="4">
        <f t="shared" si="5"/>
        <v>11.298614802510182</v>
      </c>
      <c r="AB34" s="4">
        <f t="shared" si="5"/>
        <v>1.9999999999999865E-2</v>
      </c>
      <c r="AC34" s="4">
        <f t="shared" si="5"/>
        <v>102.06459590767099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1.0308608830022723E-4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3">
        <f>_xlfn.STDEV.S(L28:L33)/AVERAGE(L28:L33)</f>
        <v>3.566967631568837E-4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1" t="s">
        <v>0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N37" s="71" t="s">
        <v>1</v>
      </c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>
        <v>694.66433333333305</v>
      </c>
      <c r="C40">
        <v>19.98783333333332</v>
      </c>
      <c r="D40">
        <v>115.19100000000034</v>
      </c>
      <c r="E40">
        <v>109.09733333333273</v>
      </c>
      <c r="F40">
        <v>29.362666666666581</v>
      </c>
      <c r="G40">
        <v>22.097333333333424</v>
      </c>
      <c r="H40">
        <v>103.99706666666665</v>
      </c>
      <c r="I40">
        <v>1.0571266666666688</v>
      </c>
      <c r="J40">
        <v>14.443033333333336</v>
      </c>
      <c r="L40">
        <v>0.72706319999999958</v>
      </c>
      <c r="N40">
        <v>120.98666666666655</v>
      </c>
      <c r="O40">
        <v>110.85933333333313</v>
      </c>
      <c r="P40">
        <v>26.317999999999994</v>
      </c>
      <c r="Q40">
        <v>33.190333333333299</v>
      </c>
      <c r="R40">
        <v>28.799333333333415</v>
      </c>
      <c r="T40">
        <v>120.20000000000019</v>
      </c>
      <c r="U40">
        <v>5.0173333333333556E-2</v>
      </c>
      <c r="V40">
        <v>114.04733333333333</v>
      </c>
      <c r="W40">
        <v>402.9843333333335</v>
      </c>
      <c r="X40">
        <v>34.051333333333318</v>
      </c>
      <c r="Y40">
        <v>117.7966666666666</v>
      </c>
      <c r="Z40">
        <v>79.981333333333367</v>
      </c>
      <c r="AA40">
        <v>11.099999999999943</v>
      </c>
      <c r="AB40">
        <v>9.9999999999999326E-3</v>
      </c>
      <c r="AC40">
        <v>102.13063333333331</v>
      </c>
    </row>
    <row r="41" spans="1:29" x14ac:dyDescent="0.25">
      <c r="A41" t="s">
        <v>41</v>
      </c>
      <c r="B41">
        <v>695.1478260869568</v>
      </c>
      <c r="C41">
        <v>19.991204013377892</v>
      </c>
      <c r="D41">
        <v>115.21270903010064</v>
      </c>
      <c r="E41">
        <v>109.04448160535127</v>
      </c>
      <c r="F41">
        <v>29.086956521739161</v>
      </c>
      <c r="G41">
        <v>22</v>
      </c>
      <c r="H41">
        <v>104.01484949832771</v>
      </c>
      <c r="I41">
        <v>1.0578963210702341</v>
      </c>
      <c r="J41">
        <v>14.444113712374588</v>
      </c>
      <c r="L41">
        <v>0.72697060200668906</v>
      </c>
      <c r="N41">
        <v>121.04715719063535</v>
      </c>
      <c r="O41">
        <v>110.9026755852849</v>
      </c>
      <c r="P41">
        <v>26.459866220735812</v>
      </c>
      <c r="Q41">
        <v>33.299999999999976</v>
      </c>
      <c r="R41">
        <v>28.723745819397905</v>
      </c>
      <c r="T41">
        <v>120.18829431438149</v>
      </c>
      <c r="U41">
        <v>5.0083612040134041E-2</v>
      </c>
      <c r="V41">
        <v>113.94481605351169</v>
      </c>
      <c r="W41">
        <v>402.91538461538454</v>
      </c>
      <c r="X41">
        <v>34.053177257525057</v>
      </c>
      <c r="Y41">
        <v>117.93110367892982</v>
      </c>
      <c r="Z41">
        <v>79.978929765886306</v>
      </c>
      <c r="AA41">
        <v>11.099999999999943</v>
      </c>
      <c r="AB41">
        <v>9.9999999999999343E-3</v>
      </c>
      <c r="AC41">
        <v>102.13234113712373</v>
      </c>
    </row>
    <row r="42" spans="1:29" x14ac:dyDescent="0.25">
      <c r="A42" t="s">
        <v>42</v>
      </c>
      <c r="B42">
        <v>694.93899999999962</v>
      </c>
      <c r="C42">
        <v>19.993366666666649</v>
      </c>
      <c r="D42">
        <v>115.2626666666666</v>
      </c>
      <c r="E42">
        <v>109.00333333333334</v>
      </c>
      <c r="F42">
        <v>28.901333333333291</v>
      </c>
      <c r="G42">
        <v>21.961999999999875</v>
      </c>
      <c r="H42">
        <v>104.00026666666672</v>
      </c>
      <c r="I42">
        <v>1.0577200000000018</v>
      </c>
      <c r="J42">
        <v>14.443000000000005</v>
      </c>
      <c r="L42">
        <v>0.72700239999999949</v>
      </c>
      <c r="N42">
        <v>120.95866666666713</v>
      </c>
      <c r="O42">
        <v>110.90033333333393</v>
      </c>
      <c r="P42">
        <v>26.55466666666673</v>
      </c>
      <c r="Q42">
        <v>33.388999999999811</v>
      </c>
      <c r="R42">
        <v>28.700999999999997</v>
      </c>
      <c r="T42">
        <v>120.10599999999936</v>
      </c>
      <c r="U42">
        <v>5.0033333333333554E-2</v>
      </c>
      <c r="V42">
        <v>113.94033333333337</v>
      </c>
      <c r="W42">
        <v>402.86066666666653</v>
      </c>
      <c r="X42">
        <v>34.055000000000021</v>
      </c>
      <c r="Y42">
        <v>117.94233333333328</v>
      </c>
      <c r="Z42">
        <v>79.968666666666721</v>
      </c>
      <c r="AA42">
        <v>11.099999999999943</v>
      </c>
      <c r="AB42">
        <v>9.9999999999999326E-3</v>
      </c>
      <c r="AC42">
        <v>102.1312333333333</v>
      </c>
    </row>
    <row r="43" spans="1:29" x14ac:dyDescent="0.25">
      <c r="A43" t="s">
        <v>43</v>
      </c>
      <c r="B43">
        <v>694.67109634551457</v>
      </c>
      <c r="C43">
        <v>19.996511627906983</v>
      </c>
      <c r="D43">
        <v>115.2338870431892</v>
      </c>
      <c r="E43">
        <v>109.04152823920215</v>
      </c>
      <c r="F43">
        <v>29.304983388704294</v>
      </c>
      <c r="G43">
        <v>21.932890365448525</v>
      </c>
      <c r="H43">
        <v>103.99554817275742</v>
      </c>
      <c r="I43">
        <v>1.0560797342192705</v>
      </c>
      <c r="J43">
        <v>14.446146179401987</v>
      </c>
      <c r="L43">
        <v>0.72602282392026574</v>
      </c>
      <c r="N43">
        <v>120.84053156146157</v>
      </c>
      <c r="O43">
        <v>110.88504983388741</v>
      </c>
      <c r="P43">
        <v>26.600000000000147</v>
      </c>
      <c r="Q43">
        <v>33.432890365448436</v>
      </c>
      <c r="R43">
        <v>28.583720930232662</v>
      </c>
      <c r="T43">
        <v>120.00531561461796</v>
      </c>
      <c r="U43">
        <v>4.9950166112957051E-2</v>
      </c>
      <c r="V43">
        <v>113.99401993355481</v>
      </c>
      <c r="W43">
        <v>402.79734219269091</v>
      </c>
      <c r="X43">
        <v>34.038538205980082</v>
      </c>
      <c r="Y43">
        <v>117.97940199335537</v>
      </c>
      <c r="Z43">
        <v>80.011627906976756</v>
      </c>
      <c r="AA43">
        <v>11.110299003322192</v>
      </c>
      <c r="AB43">
        <v>9.9999999999999326E-3</v>
      </c>
      <c r="AC43">
        <v>102.13305647840522</v>
      </c>
    </row>
    <row r="44" spans="1:29" x14ac:dyDescent="0.25">
      <c r="A44" t="s">
        <v>44</v>
      </c>
      <c r="B44">
        <v>694.70766666666668</v>
      </c>
      <c r="C44">
        <v>19.991666666666653</v>
      </c>
      <c r="D44">
        <v>115.20500000000021</v>
      </c>
      <c r="E44">
        <v>109.04933333333324</v>
      </c>
      <c r="F44">
        <v>29.359333333333417</v>
      </c>
      <c r="G44">
        <v>22.003333333333345</v>
      </c>
      <c r="H44">
        <v>103.99620000000007</v>
      </c>
      <c r="I44">
        <v>1.0578566666666669</v>
      </c>
      <c r="J44">
        <v>14.446766666666672</v>
      </c>
      <c r="L44">
        <v>0.7273782000000002</v>
      </c>
      <c r="N44">
        <v>120.85900000000017</v>
      </c>
      <c r="O44">
        <v>110.89366666666731</v>
      </c>
      <c r="P44">
        <v>26.702333333333264</v>
      </c>
      <c r="Q44">
        <v>33.503333333333345</v>
      </c>
      <c r="R44">
        <v>28.570666666666771</v>
      </c>
      <c r="T44">
        <v>119.97099999999992</v>
      </c>
      <c r="U44">
        <v>5.0153333333333605E-2</v>
      </c>
      <c r="V44">
        <v>113.9676666666666</v>
      </c>
      <c r="W44">
        <v>402.78333333333342</v>
      </c>
      <c r="X44">
        <v>34.120333333333321</v>
      </c>
      <c r="Y44">
        <v>118.00966666666665</v>
      </c>
      <c r="Z44">
        <v>80.002333333333354</v>
      </c>
      <c r="AA44">
        <v>11.199999999999948</v>
      </c>
      <c r="AB44">
        <v>1.0066666666666601E-2</v>
      </c>
      <c r="AC44">
        <v>102.13589999999994</v>
      </c>
    </row>
    <row r="45" spans="1:29" x14ac:dyDescent="0.25">
      <c r="A45" t="s">
        <v>45</v>
      </c>
      <c r="B45">
        <v>695.24916943521623</v>
      </c>
      <c r="C45">
        <v>19.998372093023242</v>
      </c>
      <c r="D45">
        <v>115.1478405315612</v>
      </c>
      <c r="E45">
        <v>109.03986710963424</v>
      </c>
      <c r="F45">
        <v>29.078737541528266</v>
      </c>
      <c r="G45">
        <v>22.099667774086477</v>
      </c>
      <c r="H45">
        <v>103.99857142857145</v>
      </c>
      <c r="I45">
        <v>1.0579501661129558</v>
      </c>
      <c r="J45">
        <v>14.440299003322256</v>
      </c>
      <c r="L45">
        <v>0.72660930232558107</v>
      </c>
      <c r="N45">
        <v>120.89401993355551</v>
      </c>
      <c r="O45">
        <v>110.91860465116332</v>
      </c>
      <c r="P45">
        <v>26.798006644518399</v>
      </c>
      <c r="Q45">
        <v>33.598006644518463</v>
      </c>
      <c r="R45">
        <v>28.492026578073062</v>
      </c>
      <c r="T45">
        <v>119.98239202657832</v>
      </c>
      <c r="U45">
        <v>5.0033222591362385E-2</v>
      </c>
      <c r="V45">
        <v>113.97641196013292</v>
      </c>
      <c r="W45">
        <v>402.74817275747495</v>
      </c>
      <c r="X45">
        <v>34.068770764119606</v>
      </c>
      <c r="Y45">
        <v>118.11926910299012</v>
      </c>
      <c r="Z45">
        <v>80.02790697674412</v>
      </c>
      <c r="AA45">
        <v>11.270431893687769</v>
      </c>
      <c r="AB45">
        <v>9.9999999999999326E-3</v>
      </c>
      <c r="AC45">
        <v>102.1404983388703</v>
      </c>
    </row>
    <row r="46" spans="1:29" x14ac:dyDescent="0.25">
      <c r="A46" s="3" t="s">
        <v>46</v>
      </c>
      <c r="B46" s="4">
        <f>AVERAGE(B40:B45)</f>
        <v>694.89651531128118</v>
      </c>
      <c r="C46" s="4">
        <f t="shared" ref="C46:L46" si="6">AVERAGE(C40:C45)</f>
        <v>19.993159066829122</v>
      </c>
      <c r="D46" s="4">
        <f t="shared" si="6"/>
        <v>115.20885054525303</v>
      </c>
      <c r="E46" s="4">
        <f t="shared" si="6"/>
        <v>109.04597949236448</v>
      </c>
      <c r="F46" s="4">
        <f t="shared" si="6"/>
        <v>29.182335130884166</v>
      </c>
      <c r="G46" s="4">
        <f t="shared" si="6"/>
        <v>22.015870801033611</v>
      </c>
      <c r="H46" s="4">
        <f t="shared" si="6"/>
        <v>104.00041707216502</v>
      </c>
      <c r="I46" s="4">
        <f t="shared" si="6"/>
        <v>1.057438259122633</v>
      </c>
      <c r="J46" s="4">
        <f t="shared" si="6"/>
        <v>14.44389314918314</v>
      </c>
      <c r="K46" s="5">
        <f>MAX(J40:J45)-MIN(J40:J45)</f>
        <v>6.4676633444165077E-3</v>
      </c>
      <c r="L46" s="7">
        <f t="shared" si="6"/>
        <v>0.72684108804208913</v>
      </c>
      <c r="N46" s="4">
        <f>AVERAGE(N40:N45)</f>
        <v>120.93100700316438</v>
      </c>
      <c r="O46" s="4">
        <f t="shared" ref="O46:AC46" si="7">AVERAGE(O40:O45)</f>
        <v>110.89327723394501</v>
      </c>
      <c r="P46" s="4">
        <f t="shared" si="7"/>
        <v>26.572145477542392</v>
      </c>
      <c r="Q46" s="4">
        <f t="shared" si="7"/>
        <v>33.402260612772217</v>
      </c>
      <c r="R46" s="4">
        <f t="shared" si="7"/>
        <v>28.645082221283968</v>
      </c>
      <c r="S46" s="5">
        <f>MAX(R40:R45)-MIN(R40:R45)</f>
        <v>0.30730675526035256</v>
      </c>
      <c r="T46" s="4">
        <f t="shared" si="7"/>
        <v>120.07550032592953</v>
      </c>
      <c r="U46" s="4">
        <f t="shared" si="7"/>
        <v>5.0071166790742368E-2</v>
      </c>
      <c r="V46" s="4">
        <f t="shared" si="7"/>
        <v>113.97843021342213</v>
      </c>
      <c r="W46" s="4">
        <f t="shared" si="7"/>
        <v>402.8482054831473</v>
      </c>
      <c r="X46" s="4">
        <f t="shared" si="7"/>
        <v>34.064525482381903</v>
      </c>
      <c r="Y46" s="4">
        <f t="shared" si="7"/>
        <v>117.96307357365697</v>
      </c>
      <c r="Z46" s="4">
        <f t="shared" si="7"/>
        <v>79.995132997156773</v>
      </c>
      <c r="AA46" s="4">
        <f t="shared" si="7"/>
        <v>11.146788482834955</v>
      </c>
      <c r="AB46" s="4">
        <f t="shared" si="7"/>
        <v>1.0011111111111044E-2</v>
      </c>
      <c r="AC46" s="4">
        <f t="shared" si="7"/>
        <v>102.13394377017762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4.6987214929376282E-4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3">
        <f>_xlfn.STDEV.S(L40:L45)/AVERAGE(L40:L45)</f>
        <v>6.4645788057946711E-4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1" t="s">
        <v>0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N49" s="71" t="s">
        <v>1</v>
      </c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>
        <v>694.96866666666665</v>
      </c>
      <c r="C52">
        <v>19.997033333333331</v>
      </c>
      <c r="D52">
        <v>34.975000000000016</v>
      </c>
      <c r="E52">
        <v>35.126333333333541</v>
      </c>
      <c r="F52">
        <v>28.79766666666664</v>
      </c>
      <c r="G52">
        <v>22.100000000000101</v>
      </c>
      <c r="H52">
        <v>104.01776666666663</v>
      </c>
      <c r="I52">
        <v>1.2981166666666664</v>
      </c>
      <c r="J52">
        <v>14.449266666666647</v>
      </c>
      <c r="L52">
        <v>0.89205929999999944</v>
      </c>
      <c r="N52">
        <v>30.752000000000038</v>
      </c>
      <c r="O52">
        <v>36.996000000000002</v>
      </c>
      <c r="P52">
        <v>25.5</v>
      </c>
      <c r="Q52">
        <v>32.157666666666849</v>
      </c>
      <c r="R52">
        <v>27.600333333333484</v>
      </c>
      <c r="T52">
        <v>29.935999999999808</v>
      </c>
      <c r="U52">
        <v>5.0110000000000127E-2</v>
      </c>
      <c r="V52">
        <v>113.85399999999998</v>
      </c>
      <c r="W52">
        <v>403.52533333333344</v>
      </c>
      <c r="X52">
        <v>35.190666666666672</v>
      </c>
      <c r="Y52">
        <v>495.02999999999992</v>
      </c>
      <c r="Z52">
        <v>80.008666666666741</v>
      </c>
      <c r="AA52">
        <v>11.199999999999948</v>
      </c>
      <c r="AB52">
        <v>1.2866666666666608E-2</v>
      </c>
      <c r="AC52">
        <v>102.25206666666654</v>
      </c>
    </row>
    <row r="53" spans="1:29" x14ac:dyDescent="0.25">
      <c r="A53" t="s">
        <v>41</v>
      </c>
      <c r="B53">
        <v>694.83866666666654</v>
      </c>
      <c r="C53">
        <v>20</v>
      </c>
      <c r="D53">
        <v>34.978333333333254</v>
      </c>
      <c r="E53">
        <v>35.143333333333565</v>
      </c>
      <c r="F53">
        <v>29.11233333333336</v>
      </c>
      <c r="G53">
        <v>22.047333333333306</v>
      </c>
      <c r="H53">
        <v>103.99486666666665</v>
      </c>
      <c r="I53">
        <v>1.2986900000000015</v>
      </c>
      <c r="J53">
        <v>14.445066666666662</v>
      </c>
      <c r="L53">
        <v>0.89244823333333401</v>
      </c>
      <c r="N53">
        <v>30.800000000000029</v>
      </c>
      <c r="O53">
        <v>37.021666666666746</v>
      </c>
      <c r="P53">
        <v>25.533666666666665</v>
      </c>
      <c r="Q53">
        <v>32.144000000000148</v>
      </c>
      <c r="R53">
        <v>27.553666666666832</v>
      </c>
      <c r="T53">
        <v>29.90733333333317</v>
      </c>
      <c r="U53">
        <v>4.9970000000000209E-2</v>
      </c>
      <c r="V53">
        <v>113.66833333333334</v>
      </c>
      <c r="W53">
        <v>403.50666666666666</v>
      </c>
      <c r="X53">
        <v>35.207666666666668</v>
      </c>
      <c r="Y53">
        <v>495.04333333333312</v>
      </c>
      <c r="Z53">
        <v>79.975999999999971</v>
      </c>
      <c r="AA53">
        <v>11.199999999999948</v>
      </c>
      <c r="AB53">
        <v>1.3266666666666597E-2</v>
      </c>
      <c r="AC53">
        <v>102.25249999999998</v>
      </c>
    </row>
    <row r="54" spans="1:29" x14ac:dyDescent="0.25">
      <c r="A54" t="s">
        <v>42</v>
      </c>
      <c r="B54">
        <v>695.66655518394612</v>
      </c>
      <c r="C54">
        <v>19.999698996655518</v>
      </c>
      <c r="D54">
        <v>34.985618729096984</v>
      </c>
      <c r="E54">
        <v>35.200000000000067</v>
      </c>
      <c r="F54">
        <v>28.848160535117088</v>
      </c>
      <c r="G54">
        <v>22.079933110367993</v>
      </c>
      <c r="H54">
        <v>103.99652173913042</v>
      </c>
      <c r="I54">
        <v>1.2964648829431433</v>
      </c>
      <c r="J54">
        <v>14.446889632107011</v>
      </c>
      <c r="L54">
        <v>0.88990006688963141</v>
      </c>
      <c r="N54">
        <v>30.802006688963246</v>
      </c>
      <c r="O54">
        <v>37.035117056856166</v>
      </c>
      <c r="P54">
        <v>25.5</v>
      </c>
      <c r="Q54">
        <v>32.100000000000179</v>
      </c>
      <c r="R54">
        <v>27.56923076923081</v>
      </c>
      <c r="T54">
        <v>29.899999999999832</v>
      </c>
      <c r="U54">
        <v>5.027424749163905E-2</v>
      </c>
      <c r="V54">
        <v>113.76153846153842</v>
      </c>
      <c r="W54">
        <v>403.45618729096958</v>
      </c>
      <c r="X54">
        <v>35.083612040133794</v>
      </c>
      <c r="Y54">
        <v>495.10535117056867</v>
      </c>
      <c r="Z54">
        <v>80.010367892976561</v>
      </c>
      <c r="AA54">
        <v>11.11170568561867</v>
      </c>
      <c r="AB54">
        <v>1.2541806020066805E-2</v>
      </c>
      <c r="AC54">
        <v>102.24354515050163</v>
      </c>
    </row>
    <row r="55" spans="1:29" x14ac:dyDescent="0.25">
      <c r="A55" t="s">
        <v>43</v>
      </c>
      <c r="B55">
        <v>694.33621262458473</v>
      </c>
      <c r="C55">
        <v>19.994318936877075</v>
      </c>
      <c r="D55">
        <v>34.903322259136019</v>
      </c>
      <c r="E55">
        <v>35.187707641196042</v>
      </c>
      <c r="F55">
        <v>28.917607973421916</v>
      </c>
      <c r="G55">
        <v>22.094352159468517</v>
      </c>
      <c r="H55">
        <v>104.01425249169436</v>
      </c>
      <c r="I55">
        <v>1.2968471760797347</v>
      </c>
      <c r="J55">
        <v>14.44644518272424</v>
      </c>
      <c r="L55">
        <v>0.89212774086378732</v>
      </c>
      <c r="N55">
        <v>30.800664451827242</v>
      </c>
      <c r="O55">
        <v>36.963122923587903</v>
      </c>
      <c r="P55">
        <v>25.54617940199352</v>
      </c>
      <c r="Q55">
        <v>32.094352159468599</v>
      </c>
      <c r="R55">
        <v>27.513289036544858</v>
      </c>
      <c r="T55">
        <v>29.929900332225852</v>
      </c>
      <c r="U55">
        <v>4.9774086378737779E-2</v>
      </c>
      <c r="V55">
        <v>113.79102990033228</v>
      </c>
      <c r="W55">
        <v>403.56046511627881</v>
      </c>
      <c r="X55">
        <v>35.193355481727586</v>
      </c>
      <c r="Y55">
        <v>494.95813953488312</v>
      </c>
      <c r="Z55">
        <v>79.995681063122845</v>
      </c>
      <c r="AA55">
        <v>11.142524916943433</v>
      </c>
      <c r="AB55">
        <v>1.2990033222591292E-2</v>
      </c>
      <c r="AC55">
        <v>102.24441860465112</v>
      </c>
    </row>
    <row r="56" spans="1:29" x14ac:dyDescent="0.25">
      <c r="A56" t="s">
        <v>44</v>
      </c>
      <c r="B56">
        <v>695.11466666666649</v>
      </c>
      <c r="C56">
        <v>20.00096666666666</v>
      </c>
      <c r="D56">
        <v>34.986333333333341</v>
      </c>
      <c r="E56">
        <v>35.200000000000067</v>
      </c>
      <c r="F56">
        <v>29.098666666666748</v>
      </c>
      <c r="G56">
        <v>22.074000000000105</v>
      </c>
      <c r="H56">
        <v>104.03073333333333</v>
      </c>
      <c r="I56">
        <v>1.3028266666666668</v>
      </c>
      <c r="J56">
        <v>14.445600000000001</v>
      </c>
      <c r="L56">
        <v>0.89499573333333315</v>
      </c>
      <c r="N56">
        <v>30.8429999999999</v>
      </c>
      <c r="O56">
        <v>37</v>
      </c>
      <c r="P56">
        <v>25.600000000000133</v>
      </c>
      <c r="Q56">
        <v>32.000333333333337</v>
      </c>
      <c r="R56">
        <v>27.596000000000149</v>
      </c>
      <c r="T56">
        <v>29.922666666666579</v>
      </c>
      <c r="U56">
        <v>5.0500000000000253E-2</v>
      </c>
      <c r="V56">
        <v>113.69566666666668</v>
      </c>
      <c r="W56">
        <v>403.57199999999983</v>
      </c>
      <c r="X56">
        <v>35.274000000000029</v>
      </c>
      <c r="Y56">
        <v>494.94866666666667</v>
      </c>
      <c r="Z56">
        <v>80.015666666666704</v>
      </c>
      <c r="AA56">
        <v>11.260666666666737</v>
      </c>
      <c r="AB56">
        <v>1.3799999999999937E-2</v>
      </c>
      <c r="AC56">
        <v>102.25486666666646</v>
      </c>
    </row>
    <row r="57" spans="1:29" x14ac:dyDescent="0.25">
      <c r="A57" t="s">
        <v>45</v>
      </c>
      <c r="B57">
        <v>694.7611295681063</v>
      </c>
      <c r="C57">
        <v>19.994617940199305</v>
      </c>
      <c r="D57">
        <v>34.972093023255709</v>
      </c>
      <c r="E57">
        <v>35.111960132890566</v>
      </c>
      <c r="F57">
        <v>28.823255813953406</v>
      </c>
      <c r="G57">
        <v>22.116943521594692</v>
      </c>
      <c r="H57">
        <v>104.02262458471769</v>
      </c>
      <c r="I57">
        <v>1.3030830564784044</v>
      </c>
      <c r="J57">
        <v>14.446544850498345</v>
      </c>
      <c r="L57">
        <v>0.89591960132890369</v>
      </c>
      <c r="N57">
        <v>30.94916943521595</v>
      </c>
      <c r="O57">
        <v>37</v>
      </c>
      <c r="P57">
        <v>25.599667774086516</v>
      </c>
      <c r="Q57">
        <v>32.085382059800857</v>
      </c>
      <c r="R57">
        <v>27.600000000000151</v>
      </c>
      <c r="T57">
        <v>30</v>
      </c>
      <c r="U57">
        <v>4.9664451827242675E-2</v>
      </c>
      <c r="V57">
        <v>113.77176079734211</v>
      </c>
      <c r="W57">
        <v>403.4897009966777</v>
      </c>
      <c r="X57">
        <v>35.300332225913593</v>
      </c>
      <c r="Y57">
        <v>494.89136212624601</v>
      </c>
      <c r="Z57">
        <v>79.993355481727576</v>
      </c>
      <c r="AA57">
        <v>11.374418604651222</v>
      </c>
      <c r="AB57">
        <v>1.4617940199335485E-2</v>
      </c>
      <c r="AC57">
        <v>102.25445182724243</v>
      </c>
    </row>
    <row r="58" spans="1:29" x14ac:dyDescent="0.25">
      <c r="A58" s="3" t="s">
        <v>46</v>
      </c>
      <c r="B58" s="4">
        <f>AVERAGE(B52:B57)</f>
        <v>694.94764956277277</v>
      </c>
      <c r="C58" s="4">
        <f t="shared" ref="C58:L58" si="8">AVERAGE(C52:C57)</f>
        <v>19.997772645621982</v>
      </c>
      <c r="D58" s="4">
        <f t="shared" si="8"/>
        <v>34.966783446359216</v>
      </c>
      <c r="E58" s="4">
        <f t="shared" si="8"/>
        <v>35.161555740125642</v>
      </c>
      <c r="F58" s="4">
        <f t="shared" si="8"/>
        <v>28.932948498193195</v>
      </c>
      <c r="G58" s="4">
        <f t="shared" si="8"/>
        <v>22.085427020794118</v>
      </c>
      <c r="H58" s="4">
        <f t="shared" si="8"/>
        <v>104.01279424703485</v>
      </c>
      <c r="I58" s="4">
        <f t="shared" si="8"/>
        <v>1.2993380748057695</v>
      </c>
      <c r="J58" s="4">
        <f t="shared" si="8"/>
        <v>14.44663549977715</v>
      </c>
      <c r="K58" s="5">
        <f>MAX(J52:J57)-MIN(J52:J57)</f>
        <v>4.1999999999848825E-3</v>
      </c>
      <c r="L58" s="7">
        <f t="shared" si="8"/>
        <v>0.89290844595816488</v>
      </c>
      <c r="N58" s="4">
        <f>AVERAGE(N52:N57)</f>
        <v>30.824473429334404</v>
      </c>
      <c r="O58" s="4">
        <f t="shared" ref="O58:AC58" si="9">AVERAGE(O52:O57)</f>
        <v>37.002651107851797</v>
      </c>
      <c r="P58" s="4">
        <f t="shared" si="9"/>
        <v>25.546585640457806</v>
      </c>
      <c r="Q58" s="4">
        <f t="shared" si="9"/>
        <v>32.096955703211655</v>
      </c>
      <c r="R58" s="4">
        <f t="shared" si="9"/>
        <v>27.572086634296046</v>
      </c>
      <c r="S58" s="5">
        <f>MAX(R52:R57)-MIN(R52:R57)</f>
        <v>8.7044296788626241E-2</v>
      </c>
      <c r="T58" s="4">
        <f t="shared" si="9"/>
        <v>29.932650055370875</v>
      </c>
      <c r="U58" s="4">
        <f t="shared" si="9"/>
        <v>5.0048797616270013E-2</v>
      </c>
      <c r="V58" s="4">
        <f t="shared" si="9"/>
        <v>113.7570548598688</v>
      </c>
      <c r="W58" s="4">
        <f t="shared" si="9"/>
        <v>403.5183922339877</v>
      </c>
      <c r="X58" s="4">
        <f t="shared" si="9"/>
        <v>35.208272180184728</v>
      </c>
      <c r="Y58" s="4">
        <f t="shared" si="9"/>
        <v>494.99614213861622</v>
      </c>
      <c r="Z58" s="4">
        <f t="shared" si="9"/>
        <v>79.9999562951934</v>
      </c>
      <c r="AA58" s="4">
        <f t="shared" si="9"/>
        <v>11.214885978979993</v>
      </c>
      <c r="AB58" s="4">
        <f t="shared" si="9"/>
        <v>1.3347185462554456E-2</v>
      </c>
      <c r="AC58" s="4">
        <f t="shared" si="9"/>
        <v>102.25030815262136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2.1916438960728011E-3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3">
        <f>_xlfn.STDEV.S(L52:L57)/AVERAGE(L52:L57)</f>
        <v>2.4545001293172731E-3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1" t="s">
        <v>0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N61" s="71" t="s">
        <v>1</v>
      </c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>
        <v>694.68428093645525</v>
      </c>
      <c r="C64">
        <v>40.006454849498347</v>
      </c>
      <c r="D64">
        <v>115.15016722408028</v>
      </c>
      <c r="E64">
        <v>109.02575250836102</v>
      </c>
      <c r="F64">
        <v>29.038461538461576</v>
      </c>
      <c r="G64">
        <v>22</v>
      </c>
      <c r="H64">
        <v>103.99150501672248</v>
      </c>
      <c r="I64">
        <v>1.3225050167224082</v>
      </c>
      <c r="J64">
        <v>14.438963210702347</v>
      </c>
      <c r="L64">
        <v>0.45442983277591931</v>
      </c>
      <c r="N64">
        <v>120.75685618729156</v>
      </c>
      <c r="O64">
        <v>110.95919732441487</v>
      </c>
      <c r="P64">
        <v>25.882608695652131</v>
      </c>
      <c r="Q64">
        <v>32.635117056856338</v>
      </c>
      <c r="R64">
        <v>27.644481605351238</v>
      </c>
      <c r="T64">
        <v>120</v>
      </c>
      <c r="U64">
        <v>4.9668896321070466E-2</v>
      </c>
      <c r="V64">
        <v>113.74916387959864</v>
      </c>
      <c r="W64">
        <v>403.0515050167225</v>
      </c>
      <c r="X64">
        <v>40.555183946488263</v>
      </c>
      <c r="Y64">
        <v>115.1989966555184</v>
      </c>
      <c r="Z64">
        <v>80.019732441471518</v>
      </c>
      <c r="AA64">
        <v>11.19999999999995</v>
      </c>
      <c r="AB64">
        <v>1.8428093645484842E-2</v>
      </c>
      <c r="AC64">
        <v>102.35882943143829</v>
      </c>
    </row>
    <row r="65" spans="1:29" x14ac:dyDescent="0.25">
      <c r="A65" t="s">
        <v>41</v>
      </c>
      <c r="B65">
        <v>694.8823333333338</v>
      </c>
      <c r="C65">
        <v>40.004100000000015</v>
      </c>
      <c r="D65">
        <v>115.18300000000029</v>
      </c>
      <c r="E65">
        <v>109.09999999999941</v>
      </c>
      <c r="F65">
        <v>29.021666666666583</v>
      </c>
      <c r="G65">
        <v>22</v>
      </c>
      <c r="H65">
        <v>103.99363333333328</v>
      </c>
      <c r="I65">
        <v>1.3239933333333329</v>
      </c>
      <c r="J65">
        <v>14.441399999999998</v>
      </c>
      <c r="L65">
        <v>0.45483763333333355</v>
      </c>
      <c r="N65">
        <v>120.91400000000047</v>
      </c>
      <c r="O65">
        <v>111.00066666666666</v>
      </c>
      <c r="P65">
        <v>25.830666666666804</v>
      </c>
      <c r="Q65">
        <v>32.600000000000179</v>
      </c>
      <c r="R65">
        <v>27.639333333333354</v>
      </c>
      <c r="T65">
        <v>120.03399999999951</v>
      </c>
      <c r="U65">
        <v>5.0316666666666919E-2</v>
      </c>
      <c r="V65">
        <v>113.7936666666666</v>
      </c>
      <c r="W65">
        <v>403.17566666666659</v>
      </c>
      <c r="X65">
        <v>40.592333333333336</v>
      </c>
      <c r="Y65">
        <v>115.15133333333334</v>
      </c>
      <c r="Z65">
        <v>80.06</v>
      </c>
      <c r="AA65">
        <v>11.199999999999948</v>
      </c>
      <c r="AB65">
        <v>1.826666666666656E-2</v>
      </c>
      <c r="AC65">
        <v>102.36180000000019</v>
      </c>
    </row>
    <row r="66" spans="1:29" x14ac:dyDescent="0.25">
      <c r="A66" t="s">
        <v>42</v>
      </c>
      <c r="B66">
        <v>694.9736666666663</v>
      </c>
      <c r="C66">
        <v>39.997566666666685</v>
      </c>
      <c r="D66">
        <v>115.20133333333368</v>
      </c>
      <c r="E66">
        <v>109.18633333333381</v>
      </c>
      <c r="F66">
        <v>29.117333333333324</v>
      </c>
      <c r="G66">
        <v>21.996333333333357</v>
      </c>
      <c r="H66">
        <v>104.00043333333333</v>
      </c>
      <c r="I66">
        <v>1.3238200000000009</v>
      </c>
      <c r="J66">
        <v>14.439699999999997</v>
      </c>
      <c r="L66">
        <v>0.45478503333333348</v>
      </c>
      <c r="N66">
        <v>120.90833333333401</v>
      </c>
      <c r="O66">
        <v>111.09433333333274</v>
      </c>
      <c r="P66">
        <v>25.701666666666544</v>
      </c>
      <c r="Q66">
        <v>32.536999999999992</v>
      </c>
      <c r="R66">
        <v>27.600000000000151</v>
      </c>
      <c r="T66">
        <v>120.06266666666619</v>
      </c>
      <c r="U66">
        <v>4.9806666666666929E-2</v>
      </c>
      <c r="V66">
        <v>113.79366666666661</v>
      </c>
      <c r="W66">
        <v>403.24466666666689</v>
      </c>
      <c r="X66">
        <v>40.580666666666666</v>
      </c>
      <c r="Y66">
        <v>115.13366666666666</v>
      </c>
      <c r="Z66">
        <v>79.976999999999961</v>
      </c>
      <c r="AA66">
        <v>11.199999999999948</v>
      </c>
      <c r="AB66">
        <v>1.819999999999989E-2</v>
      </c>
      <c r="AC66">
        <v>102.36663333333352</v>
      </c>
    </row>
    <row r="67" spans="1:29" x14ac:dyDescent="0.25">
      <c r="A67" t="s">
        <v>43</v>
      </c>
      <c r="B67">
        <v>695.18433333333348</v>
      </c>
      <c r="C67">
        <v>39.999499999999998</v>
      </c>
      <c r="D67">
        <v>115.18666666666684</v>
      </c>
      <c r="E67">
        <v>109.20000000000051</v>
      </c>
      <c r="F67">
        <v>28.936999999999969</v>
      </c>
      <c r="G67">
        <v>22.027333333333328</v>
      </c>
      <c r="H67">
        <v>104.00066666666677</v>
      </c>
      <c r="I67">
        <v>1.3254766666666655</v>
      </c>
      <c r="J67">
        <v>14.437833333333325</v>
      </c>
      <c r="L67">
        <v>0.4551938666666665</v>
      </c>
      <c r="N67">
        <v>120.90000000000067</v>
      </c>
      <c r="O67">
        <v>111.10033333333273</v>
      </c>
      <c r="P67">
        <v>25.741000000000021</v>
      </c>
      <c r="Q67">
        <v>32.574000000000112</v>
      </c>
      <c r="R67">
        <v>27.600000000000151</v>
      </c>
      <c r="T67">
        <v>120.11599999999964</v>
      </c>
      <c r="U67">
        <v>5.0156666666666808E-2</v>
      </c>
      <c r="V67">
        <v>113.73766666666667</v>
      </c>
      <c r="W67">
        <v>403.12900000000019</v>
      </c>
      <c r="X67">
        <v>40.595666666666673</v>
      </c>
      <c r="Y67">
        <v>115.14600000000002</v>
      </c>
      <c r="Z67">
        <v>79.989666666666693</v>
      </c>
      <c r="AA67">
        <v>11.199999999999948</v>
      </c>
      <c r="AB67">
        <v>1.8133333333333224E-2</v>
      </c>
      <c r="AC67">
        <v>102.3775000000002</v>
      </c>
    </row>
    <row r="68" spans="1:29" x14ac:dyDescent="0.25">
      <c r="A68" t="s">
        <v>44</v>
      </c>
      <c r="B68">
        <v>694.63999999999976</v>
      </c>
      <c r="C68">
        <v>40.000333333333295</v>
      </c>
      <c r="D68">
        <v>115.19333333333353</v>
      </c>
      <c r="E68">
        <v>109.21100000000035</v>
      </c>
      <c r="F68">
        <v>29.20899999999985</v>
      </c>
      <c r="G68">
        <v>22</v>
      </c>
      <c r="H68">
        <v>104.01610000000002</v>
      </c>
      <c r="I68">
        <v>1.3256366666666659</v>
      </c>
      <c r="J68">
        <v>14.436133333333327</v>
      </c>
      <c r="L68">
        <v>0.45560606666666642</v>
      </c>
      <c r="N68">
        <v>120.82333333333321</v>
      </c>
      <c r="O68">
        <v>111.17666666666659</v>
      </c>
      <c r="P68">
        <v>25.710999999999874</v>
      </c>
      <c r="Q68">
        <v>32.492333333333306</v>
      </c>
      <c r="R68">
        <v>27.600000000000151</v>
      </c>
      <c r="T68">
        <v>120.08366666666618</v>
      </c>
      <c r="U68">
        <v>4.9920000000000228E-2</v>
      </c>
      <c r="V68">
        <v>113.82900000000001</v>
      </c>
      <c r="W68">
        <v>403.16</v>
      </c>
      <c r="X68">
        <v>40.638666666666651</v>
      </c>
      <c r="Y68">
        <v>115.08333333333326</v>
      </c>
      <c r="Z68">
        <v>80.030333333333289</v>
      </c>
      <c r="AA68">
        <v>11.199999999999948</v>
      </c>
      <c r="AB68">
        <v>1.6633333333333247E-2</v>
      </c>
      <c r="AC68">
        <v>102.38636666666697</v>
      </c>
    </row>
    <row r="69" spans="1:29" x14ac:dyDescent="0.25">
      <c r="A69" t="s">
        <v>45</v>
      </c>
      <c r="B69">
        <v>694.87508305647782</v>
      </c>
      <c r="C69">
        <v>40.000664451827269</v>
      </c>
      <c r="D69">
        <v>115.1478405315611</v>
      </c>
      <c r="E69">
        <v>109.2980066445178</v>
      </c>
      <c r="F69">
        <v>28.958471760797298</v>
      </c>
      <c r="G69">
        <v>21.971096345514855</v>
      </c>
      <c r="H69">
        <v>104.02026578073094</v>
      </c>
      <c r="I69">
        <v>1.3275481727574736</v>
      </c>
      <c r="J69">
        <v>14.436478405315627</v>
      </c>
      <c r="L69">
        <v>0.45609710963455125</v>
      </c>
      <c r="N69">
        <v>120.72159468438559</v>
      </c>
      <c r="O69">
        <v>111.3019933554814</v>
      </c>
      <c r="P69">
        <v>25.700664451827116</v>
      </c>
      <c r="Q69">
        <v>32.400996677740679</v>
      </c>
      <c r="R69">
        <v>27.600332225913775</v>
      </c>
      <c r="T69">
        <v>120.00863787375415</v>
      </c>
      <c r="U69">
        <v>5.0126245847176246E-2</v>
      </c>
      <c r="V69">
        <v>113.6770764119601</v>
      </c>
      <c r="W69">
        <v>403.16810631229248</v>
      </c>
      <c r="X69">
        <v>40.652491694352136</v>
      </c>
      <c r="Y69">
        <v>115.16511627906988</v>
      </c>
      <c r="Z69">
        <v>80.028903654485063</v>
      </c>
      <c r="AA69">
        <v>11.199999999999948</v>
      </c>
      <c r="AB69">
        <v>1.6910299003322169E-2</v>
      </c>
      <c r="AC69">
        <v>102.3845182724255</v>
      </c>
    </row>
    <row r="70" spans="1:29" x14ac:dyDescent="0.25">
      <c r="A70" s="3" t="s">
        <v>46</v>
      </c>
      <c r="B70" s="4">
        <f>AVERAGE(B64:B69)</f>
        <v>694.87328288771107</v>
      </c>
      <c r="C70" s="4">
        <f t="shared" ref="C70:L70" si="10">AVERAGE(C64:C69)</f>
        <v>40.001436550220937</v>
      </c>
      <c r="D70" s="4">
        <f t="shared" si="10"/>
        <v>115.17705684816262</v>
      </c>
      <c r="E70" s="4">
        <f t="shared" si="10"/>
        <v>109.17018208103549</v>
      </c>
      <c r="F70" s="4">
        <f t="shared" si="10"/>
        <v>29.046988883209767</v>
      </c>
      <c r="G70" s="4">
        <f t="shared" si="10"/>
        <v>21.999127168696926</v>
      </c>
      <c r="H70" s="4">
        <f t="shared" si="10"/>
        <v>104.00376735513113</v>
      </c>
      <c r="I70" s="4">
        <f t="shared" si="10"/>
        <v>1.3248299760244244</v>
      </c>
      <c r="J70" s="4">
        <f t="shared" si="10"/>
        <v>14.438418047114103</v>
      </c>
      <c r="K70" s="5">
        <f>MAX(J64:J69)-MIN(J64:J69)</f>
        <v>5.2666666666709716E-3</v>
      </c>
      <c r="L70" s="7">
        <f t="shared" si="10"/>
        <v>0.45515825706841179</v>
      </c>
      <c r="N70" s="4">
        <f>AVERAGE(N64:N69)</f>
        <v>120.83735292305759</v>
      </c>
      <c r="O70" s="4">
        <f t="shared" ref="O70:AC70" si="11">AVERAGE(O64:O69)</f>
        <v>111.10553177998251</v>
      </c>
      <c r="P70" s="4">
        <f t="shared" si="11"/>
        <v>25.76126774680208</v>
      </c>
      <c r="Q70" s="4">
        <f t="shared" si="11"/>
        <v>32.539907844655097</v>
      </c>
      <c r="R70" s="4">
        <f t="shared" si="11"/>
        <v>27.614024527433134</v>
      </c>
      <c r="S70" s="5">
        <f>MAX(R64:R69)-MIN(R64:R69)</f>
        <v>4.4481605351087694E-2</v>
      </c>
      <c r="T70" s="4">
        <f t="shared" si="11"/>
        <v>120.05082853451428</v>
      </c>
      <c r="U70" s="4">
        <f t="shared" si="11"/>
        <v>4.9999190361374596E-2</v>
      </c>
      <c r="V70" s="4">
        <f t="shared" si="11"/>
        <v>113.76337338192643</v>
      </c>
      <c r="W70" s="4">
        <f t="shared" si="11"/>
        <v>403.15482411039147</v>
      </c>
      <c r="X70" s="4">
        <f t="shared" si="11"/>
        <v>40.602501495695627</v>
      </c>
      <c r="Y70" s="4">
        <f t="shared" si="11"/>
        <v>115.14640771132026</v>
      </c>
      <c r="Z70" s="4">
        <f t="shared" si="11"/>
        <v>80.017606015992754</v>
      </c>
      <c r="AA70" s="4">
        <f t="shared" si="11"/>
        <v>11.199999999999948</v>
      </c>
      <c r="AB70" s="4">
        <f t="shared" si="11"/>
        <v>1.7761954330356655E-2</v>
      </c>
      <c r="AC70" s="4">
        <f t="shared" si="11"/>
        <v>102.37260795064411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6.0925251030061113E-4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3">
        <f>_xlfn.STDEV.S(L64:L69)/AVERAGE(L64:L69)</f>
        <v>1.3385509344039834E-3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5" t="s">
        <v>54</v>
      </c>
      <c r="B75" s="76"/>
      <c r="C75" s="76"/>
      <c r="D75" s="76"/>
      <c r="E75" s="76"/>
      <c r="F75" s="76"/>
      <c r="G75" s="76"/>
      <c r="H75" s="76"/>
      <c r="I75" s="76"/>
      <c r="J75" s="77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8" t="s">
        <v>59</v>
      </c>
      <c r="H76" s="79"/>
      <c r="I76" s="78" t="s">
        <v>60</v>
      </c>
      <c r="J76" s="79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5" t="s">
        <v>66</v>
      </c>
      <c r="H77" s="77"/>
      <c r="I77" s="75" t="s">
        <v>66</v>
      </c>
      <c r="J77" s="77"/>
    </row>
    <row r="78" spans="1:29" x14ac:dyDescent="0.25">
      <c r="A78" s="10" t="s">
        <v>29</v>
      </c>
      <c r="B78" s="15">
        <f>L10</f>
        <v>0.28651913015910185</v>
      </c>
      <c r="C78" s="44">
        <f>L12</f>
        <v>2.1424277701450161E-4</v>
      </c>
      <c r="D78" s="10">
        <v>0.5</v>
      </c>
      <c r="E78" s="10">
        <v>21.99</v>
      </c>
      <c r="F78" s="16">
        <v>0.3</v>
      </c>
      <c r="G78" s="72">
        <f>I78*F78</f>
        <v>0.94508335082979733</v>
      </c>
      <c r="H78" s="73"/>
      <c r="I78" s="72">
        <f>B78*E78*D78</f>
        <v>3.1502778360993244</v>
      </c>
      <c r="J78" s="74"/>
    </row>
    <row r="79" spans="1:29" x14ac:dyDescent="0.25">
      <c r="A79" s="10" t="s">
        <v>49</v>
      </c>
      <c r="B79" s="15">
        <f>L22</f>
        <v>0.29850179077526784</v>
      </c>
      <c r="C79" s="44">
        <f>L24</f>
        <v>7.5445524215426421E-4</v>
      </c>
      <c r="D79" s="10">
        <v>0.5</v>
      </c>
      <c r="E79" s="10">
        <v>21.99</v>
      </c>
      <c r="F79" s="16">
        <v>3.2000000000000001E-2</v>
      </c>
      <c r="G79" s="72">
        <f t="shared" ref="G79:G83" si="12">I79*F79</f>
        <v>0.10502487006637024</v>
      </c>
      <c r="H79" s="73"/>
      <c r="I79" s="72">
        <f t="shared" ref="I79:I83" si="13">B79*E79*D79</f>
        <v>3.2820271895740696</v>
      </c>
      <c r="J79" s="74"/>
    </row>
    <row r="80" spans="1:29" x14ac:dyDescent="0.25">
      <c r="A80" s="10" t="s">
        <v>50</v>
      </c>
      <c r="B80" s="15">
        <f>L34</f>
        <v>0.28900202902847066</v>
      </c>
      <c r="C80" s="44">
        <f>L36</f>
        <v>3.566967631568837E-4</v>
      </c>
      <c r="D80" s="10">
        <v>0.5</v>
      </c>
      <c r="E80" s="10">
        <v>16.489999999999998</v>
      </c>
      <c r="F80" s="16">
        <v>0.31</v>
      </c>
      <c r="G80" s="72">
        <f t="shared" si="12"/>
        <v>0.73867473609531953</v>
      </c>
      <c r="H80" s="73"/>
      <c r="I80" s="72">
        <f t="shared" si="13"/>
        <v>2.3828217293397405</v>
      </c>
      <c r="J80" s="74"/>
    </row>
    <row r="81" spans="1:10" x14ac:dyDescent="0.25">
      <c r="A81" s="10" t="s">
        <v>51</v>
      </c>
      <c r="B81" s="15">
        <f>L46</f>
        <v>0.72684108804208913</v>
      </c>
      <c r="C81" s="44">
        <f>L48</f>
        <v>6.4645788057946711E-4</v>
      </c>
      <c r="D81" s="10">
        <v>0.5</v>
      </c>
      <c r="E81" s="10">
        <v>1.46</v>
      </c>
      <c r="F81" s="16">
        <v>0.17399999999999999</v>
      </c>
      <c r="G81" s="72">
        <f t="shared" si="12"/>
        <v>9.232335500310615E-2</v>
      </c>
      <c r="H81" s="73"/>
      <c r="I81" s="72">
        <f t="shared" si="13"/>
        <v>0.53059399427072507</v>
      </c>
      <c r="J81" s="74"/>
    </row>
    <row r="82" spans="1:10" x14ac:dyDescent="0.25">
      <c r="A82" s="10" t="s">
        <v>52</v>
      </c>
      <c r="B82" s="15">
        <f>L58</f>
        <v>0.89290844595816488</v>
      </c>
      <c r="C82" s="44">
        <f>L60</f>
        <v>2.4545001293172731E-3</v>
      </c>
      <c r="D82" s="10">
        <v>0.5</v>
      </c>
      <c r="E82" s="10">
        <v>1.46</v>
      </c>
      <c r="F82" s="16">
        <v>1.0999999999999999E-2</v>
      </c>
      <c r="G82" s="72">
        <f t="shared" si="12"/>
        <v>7.170054821044063E-3</v>
      </c>
      <c r="H82" s="73"/>
      <c r="I82" s="72">
        <f t="shared" si="13"/>
        <v>0.65182316554946029</v>
      </c>
      <c r="J82" s="74"/>
    </row>
    <row r="83" spans="1:10" x14ac:dyDescent="0.25">
      <c r="A83" s="10" t="s">
        <v>53</v>
      </c>
      <c r="B83" s="15">
        <f>L70</f>
        <v>0.45515825706841179</v>
      </c>
      <c r="C83" s="44">
        <f>L72</f>
        <v>1.3385509344039834E-3</v>
      </c>
      <c r="D83" s="10">
        <v>0.5</v>
      </c>
      <c r="E83" s="10">
        <v>2.91</v>
      </c>
      <c r="F83" s="16">
        <v>0.17199999999999999</v>
      </c>
      <c r="G83" s="72">
        <f t="shared" si="12"/>
        <v>0.11390790541394073</v>
      </c>
      <c r="H83" s="73"/>
      <c r="I83" s="72">
        <f t="shared" si="13"/>
        <v>0.66225526403453916</v>
      </c>
      <c r="J83" s="74"/>
    </row>
    <row r="84" spans="1:10" x14ac:dyDescent="0.25">
      <c r="A84" s="80" t="s">
        <v>67</v>
      </c>
      <c r="B84" s="81"/>
      <c r="C84" s="81"/>
      <c r="D84" s="81"/>
      <c r="E84" s="81"/>
      <c r="F84" s="82"/>
      <c r="G84" s="83">
        <f>SUM(G78:G83)</f>
        <v>2.0021842722295782</v>
      </c>
      <c r="H84" s="84"/>
      <c r="I84" s="83">
        <f>SUM(I78:I83)</f>
        <v>10.659799178867861</v>
      </c>
      <c r="J84" s="84"/>
    </row>
  </sheetData>
  <mergeCells count="32">
    <mergeCell ref="G82:H82"/>
    <mergeCell ref="I82:J82"/>
    <mergeCell ref="G83:H83"/>
    <mergeCell ref="I83:J83"/>
    <mergeCell ref="A84:F84"/>
    <mergeCell ref="G84:H84"/>
    <mergeCell ref="I84:J84"/>
    <mergeCell ref="G79:H79"/>
    <mergeCell ref="I79:J79"/>
    <mergeCell ref="G80:H80"/>
    <mergeCell ref="I80:J80"/>
    <mergeCell ref="G81:H81"/>
    <mergeCell ref="I81:J81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B1:L1"/>
    <mergeCell ref="N1:AC1"/>
    <mergeCell ref="B13:L13"/>
    <mergeCell ref="N13:AC13"/>
    <mergeCell ref="B25:L25"/>
    <mergeCell ref="N25:AC2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C6F42-E76D-47E5-B8AB-887BB1EA1B20}">
  <dimension ref="A1:AC84"/>
  <sheetViews>
    <sheetView topLeftCell="A49" zoomScale="85" zoomScaleNormal="85" workbookViewId="0">
      <selection activeCell="N61" sqref="N61:AC61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N1" s="71" t="s">
        <v>1</v>
      </c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>
        <v>1999.8802013422824</v>
      </c>
      <c r="C4">
        <v>105.01120805369119</v>
      </c>
      <c r="D4">
        <v>114.48691275167816</v>
      </c>
      <c r="E4">
        <v>108.33288590603971</v>
      </c>
      <c r="F4">
        <v>28.998657718120832</v>
      </c>
      <c r="G4">
        <v>21.846308724832149</v>
      </c>
      <c r="H4">
        <v>104.97010067114095</v>
      </c>
      <c r="I4">
        <v>6.2944798657718035</v>
      </c>
      <c r="J4">
        <v>14.451073825503356</v>
      </c>
      <c r="L4">
        <v>0.28621436241610737</v>
      </c>
      <c r="N4">
        <v>111.4959731543626</v>
      </c>
      <c r="O4">
        <v>112.9040268456382</v>
      </c>
      <c r="P4">
        <v>25.982214765100608</v>
      </c>
      <c r="Q4">
        <v>33.747315436241728</v>
      </c>
      <c r="R4">
        <v>31.701006711409363</v>
      </c>
      <c r="T4">
        <v>111.71107382550383</v>
      </c>
      <c r="U4">
        <v>4.9939597315436256E-2</v>
      </c>
      <c r="V4">
        <v>109.58020134228192</v>
      </c>
      <c r="W4">
        <v>402.4348993288591</v>
      </c>
      <c r="X4">
        <v>57.352684563758373</v>
      </c>
      <c r="Y4">
        <v>290.65939597315429</v>
      </c>
      <c r="Z4">
        <v>80.020469798657658</v>
      </c>
      <c r="AA4">
        <v>11.19999999999995</v>
      </c>
      <c r="AB4">
        <v>2.0335570469798538E-2</v>
      </c>
      <c r="AC4">
        <v>102.34275167785262</v>
      </c>
    </row>
    <row r="5" spans="1:29" x14ac:dyDescent="0.25">
      <c r="A5" t="s">
        <v>41</v>
      </c>
      <c r="B5">
        <v>1999.9199335548178</v>
      </c>
      <c r="C5">
        <v>104.99302325581398</v>
      </c>
      <c r="D5">
        <v>114.40166112956874</v>
      </c>
      <c r="E5">
        <v>108.39667774086409</v>
      </c>
      <c r="F5">
        <v>29.001993355481723</v>
      </c>
      <c r="G5">
        <v>21.899999999999903</v>
      </c>
      <c r="H5">
        <v>105.02269102990033</v>
      </c>
      <c r="I5">
        <v>6.2937840531561351</v>
      </c>
      <c r="J5">
        <v>14.447607973421922</v>
      </c>
      <c r="L5">
        <v>0.28622504983388719</v>
      </c>
      <c r="N5">
        <v>111.41428571428621</v>
      </c>
      <c r="O5">
        <v>112.89601328903709</v>
      </c>
      <c r="P5">
        <v>25.89999999999986</v>
      </c>
      <c r="Q5">
        <v>33.700000000000031</v>
      </c>
      <c r="R5">
        <v>31.793023255813949</v>
      </c>
      <c r="T5">
        <v>111.69700996677783</v>
      </c>
      <c r="U5">
        <v>4.9863787375415317E-2</v>
      </c>
      <c r="V5">
        <v>109.63056478405323</v>
      </c>
      <c r="W5">
        <v>402.53953488372139</v>
      </c>
      <c r="X5">
        <v>57.316943521594638</v>
      </c>
      <c r="Y5">
        <v>290.62823920265777</v>
      </c>
      <c r="Z5">
        <v>79.993023255814009</v>
      </c>
      <c r="AA5">
        <v>11.294684385382112</v>
      </c>
      <c r="AB5">
        <v>2.0265780730896871E-2</v>
      </c>
      <c r="AC5">
        <v>102.34232558139561</v>
      </c>
    </row>
    <row r="6" spans="1:29" x14ac:dyDescent="0.25">
      <c r="A6" t="s">
        <v>42</v>
      </c>
      <c r="B6">
        <v>2000.0668896321063</v>
      </c>
      <c r="C6">
        <v>104.98568561872895</v>
      </c>
      <c r="D6">
        <v>114.44314381270922</v>
      </c>
      <c r="E6">
        <v>108.60167224080263</v>
      </c>
      <c r="F6">
        <v>29.000334448160562</v>
      </c>
      <c r="G6">
        <v>21.987959866220734</v>
      </c>
      <c r="H6">
        <v>105.02585284280934</v>
      </c>
      <c r="I6">
        <v>6.2908862876254075</v>
      </c>
      <c r="J6">
        <v>14.435919732441469</v>
      </c>
      <c r="L6">
        <v>0.28609301003344489</v>
      </c>
      <c r="N6">
        <v>111.56421404682214</v>
      </c>
      <c r="O6">
        <v>113.01170568561817</v>
      </c>
      <c r="P6">
        <v>25.890635451504902</v>
      </c>
      <c r="Q6">
        <v>33.700000000000031</v>
      </c>
      <c r="R6">
        <v>31.886956521738945</v>
      </c>
      <c r="T6">
        <v>111.7030100334453</v>
      </c>
      <c r="U6">
        <v>5.0090301003344502E-2</v>
      </c>
      <c r="V6">
        <v>109.60334448160538</v>
      </c>
      <c r="W6">
        <v>402.43913043478273</v>
      </c>
      <c r="X6">
        <v>57.294983277591925</v>
      </c>
      <c r="Y6">
        <v>290.31103678929759</v>
      </c>
      <c r="Z6">
        <v>80.010367892976532</v>
      </c>
      <c r="AA6">
        <v>11.249163879598582</v>
      </c>
      <c r="AB6">
        <v>2.046822742474904E-2</v>
      </c>
      <c r="AC6">
        <v>102.34220735785983</v>
      </c>
    </row>
    <row r="7" spans="1:29" x14ac:dyDescent="0.25">
      <c r="A7" t="s">
        <v>43</v>
      </c>
      <c r="B7">
        <v>2000.0436666666667</v>
      </c>
      <c r="C7">
        <v>104.99256666666665</v>
      </c>
      <c r="D7">
        <v>114.59566666666639</v>
      </c>
      <c r="E7">
        <v>108.95399999999975</v>
      </c>
      <c r="F7">
        <v>28.996333333333322</v>
      </c>
      <c r="G7">
        <v>22.110999999999997</v>
      </c>
      <c r="H7">
        <v>104.97700000000002</v>
      </c>
      <c r="I7">
        <v>6.2900166666666708</v>
      </c>
      <c r="J7">
        <v>14.453933333333334</v>
      </c>
      <c r="L7">
        <v>0.2860377999999999</v>
      </c>
      <c r="N7">
        <v>111.67166666666722</v>
      </c>
      <c r="O7">
        <v>113.33866666666695</v>
      </c>
      <c r="P7">
        <v>26.13366666666667</v>
      </c>
      <c r="Q7">
        <v>33.701999999999998</v>
      </c>
      <c r="R7">
        <v>31.823000000000011</v>
      </c>
      <c r="T7">
        <v>111.83733333333372</v>
      </c>
      <c r="U7">
        <v>4.9883333333333384E-2</v>
      </c>
      <c r="V7">
        <v>109.60766666666667</v>
      </c>
      <c r="W7">
        <v>402.25166666666678</v>
      </c>
      <c r="X7">
        <v>57.281333333333279</v>
      </c>
      <c r="Y7">
        <v>289.58700000000005</v>
      </c>
      <c r="Z7">
        <v>79.980333333333306</v>
      </c>
      <c r="AA7">
        <v>11.199999999999948</v>
      </c>
      <c r="AB7">
        <v>2.0699999999999864E-2</v>
      </c>
      <c r="AC7">
        <v>102.33983333333363</v>
      </c>
    </row>
    <row r="8" spans="1:29" x14ac:dyDescent="0.25">
      <c r="A8" t="s">
        <v>44</v>
      </c>
      <c r="B8">
        <v>1999.9823920265776</v>
      </c>
      <c r="C8">
        <v>104.99714285714289</v>
      </c>
      <c r="D8">
        <v>114.79501661129545</v>
      </c>
      <c r="E8">
        <v>109.27740863787351</v>
      </c>
      <c r="F8">
        <v>29.004651162790722</v>
      </c>
      <c r="G8">
        <v>22.199999999999886</v>
      </c>
      <c r="H8">
        <v>104.96867109634546</v>
      </c>
      <c r="I8">
        <v>6.2874883720930335</v>
      </c>
      <c r="J8">
        <v>14.425514950166118</v>
      </c>
      <c r="L8">
        <v>0.28591940199335536</v>
      </c>
      <c r="N8">
        <v>111.86245847176141</v>
      </c>
      <c r="O8">
        <v>113.62292358803974</v>
      </c>
      <c r="P8">
        <v>26.368438538205826</v>
      </c>
      <c r="Q8">
        <v>33.776079734219444</v>
      </c>
      <c r="R8">
        <v>31.808970099667786</v>
      </c>
      <c r="T8">
        <v>112.0179401993351</v>
      </c>
      <c r="U8">
        <v>5.0129568106312285E-2</v>
      </c>
      <c r="V8">
        <v>109.55282392026578</v>
      </c>
      <c r="W8">
        <v>402.34817275747531</v>
      </c>
      <c r="X8">
        <v>57.253156146179428</v>
      </c>
      <c r="Y8">
        <v>288.50963455149503</v>
      </c>
      <c r="Z8">
        <v>80.031229235880417</v>
      </c>
      <c r="AA8">
        <v>11.199999999999948</v>
      </c>
      <c r="AB8">
        <v>2.0498338870431773E-2</v>
      </c>
      <c r="AC8">
        <v>102.33186046511663</v>
      </c>
    </row>
    <row r="9" spans="1:29" x14ac:dyDescent="0.25">
      <c r="A9" t="s">
        <v>45</v>
      </c>
      <c r="B9">
        <v>1999.9757475083063</v>
      </c>
      <c r="C9">
        <v>104.995780730897</v>
      </c>
      <c r="D9">
        <v>114.94950166112953</v>
      </c>
      <c r="E9">
        <v>109.48338870431871</v>
      </c>
      <c r="F9">
        <v>29.000000000000036</v>
      </c>
      <c r="G9">
        <v>22.237873754152851</v>
      </c>
      <c r="H9">
        <v>104.95186046511631</v>
      </c>
      <c r="I9">
        <v>6.2864119601328987</v>
      </c>
      <c r="J9">
        <v>14.443322259136211</v>
      </c>
      <c r="L9">
        <v>0.28587820598006614</v>
      </c>
      <c r="N9">
        <v>112.00398671096335</v>
      </c>
      <c r="O9">
        <v>113.87375415282453</v>
      </c>
      <c r="P9">
        <v>26.473089700996727</v>
      </c>
      <c r="Q9">
        <v>33.700332225913655</v>
      </c>
      <c r="R9">
        <v>31.822923588039792</v>
      </c>
      <c r="T9">
        <v>112.16976744186097</v>
      </c>
      <c r="U9">
        <v>5.0122923588039901E-2</v>
      </c>
      <c r="V9">
        <v>109.67807308970097</v>
      </c>
      <c r="W9">
        <v>402.33853820598034</v>
      </c>
      <c r="X9">
        <v>57.259468438538228</v>
      </c>
      <c r="Y9">
        <v>287.8926910299005</v>
      </c>
      <c r="Z9">
        <v>80.000332225913652</v>
      </c>
      <c r="AA9">
        <v>11.239202657807263</v>
      </c>
      <c r="AB9">
        <v>2.0398671096345373E-2</v>
      </c>
      <c r="AC9">
        <v>102.3324584717611</v>
      </c>
    </row>
    <row r="10" spans="1:29" x14ac:dyDescent="0.25">
      <c r="A10" s="3" t="s">
        <v>46</v>
      </c>
      <c r="B10" s="4">
        <f>AVERAGE(B4:B9)</f>
        <v>1999.9781384551261</v>
      </c>
      <c r="C10" s="4">
        <f t="shared" ref="C10:L10" si="0">AVERAGE(C4:C9)</f>
        <v>104.99590119715678</v>
      </c>
      <c r="D10" s="4">
        <f t="shared" si="0"/>
        <v>114.61198377217455</v>
      </c>
      <c r="E10" s="4">
        <f t="shared" si="0"/>
        <v>108.84100553831638</v>
      </c>
      <c r="F10" s="4">
        <f t="shared" si="0"/>
        <v>29.000328336314535</v>
      </c>
      <c r="G10" s="4">
        <f t="shared" si="0"/>
        <v>22.047190390867588</v>
      </c>
      <c r="H10" s="4">
        <f t="shared" si="0"/>
        <v>104.9860293508854</v>
      </c>
      <c r="I10" s="4">
        <f t="shared" si="0"/>
        <v>6.2905112009076589</v>
      </c>
      <c r="J10" s="4">
        <f t="shared" si="0"/>
        <v>14.442895345667068</v>
      </c>
      <c r="K10" s="5">
        <f>MAX(J4:J9)-MIN(J4:J9)</f>
        <v>2.8418383167215566E-2</v>
      </c>
      <c r="L10" s="7">
        <f t="shared" si="0"/>
        <v>0.28606130504281013</v>
      </c>
      <c r="N10" s="4">
        <f>AVERAGE(N4:N9)</f>
        <v>111.66876412747716</v>
      </c>
      <c r="O10" s="4">
        <f t="shared" ref="O10:AC10" si="1">AVERAGE(O4:O9)</f>
        <v>113.27451503797077</v>
      </c>
      <c r="P10" s="4">
        <f t="shared" si="1"/>
        <v>26.124674187079098</v>
      </c>
      <c r="Q10" s="4">
        <f t="shared" si="1"/>
        <v>33.720954566062481</v>
      </c>
      <c r="R10" s="4">
        <f t="shared" si="1"/>
        <v>31.805980029444978</v>
      </c>
      <c r="S10" s="5">
        <f>MAX(R4:R9)-MIN(R4:R9)</f>
        <v>0.18594981032958202</v>
      </c>
      <c r="T10" s="4">
        <f t="shared" si="1"/>
        <v>111.85602246670946</v>
      </c>
      <c r="U10" s="4">
        <f t="shared" si="1"/>
        <v>5.0004918453646935E-2</v>
      </c>
      <c r="V10" s="4">
        <f t="shared" si="1"/>
        <v>109.608779047429</v>
      </c>
      <c r="W10" s="4">
        <f t="shared" si="1"/>
        <v>402.39199037958093</v>
      </c>
      <c r="X10" s="4">
        <f t="shared" si="1"/>
        <v>57.293094880165988</v>
      </c>
      <c r="Y10" s="4">
        <f t="shared" si="1"/>
        <v>289.5979995910842</v>
      </c>
      <c r="Z10" s="4">
        <f t="shared" si="1"/>
        <v>80.00595929042926</v>
      </c>
      <c r="AA10" s="4">
        <f t="shared" si="1"/>
        <v>11.230508487131301</v>
      </c>
      <c r="AB10" s="4">
        <f t="shared" si="1"/>
        <v>2.0444431432036909E-2</v>
      </c>
      <c r="AC10" s="4">
        <f t="shared" si="1"/>
        <v>102.33857281455323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1.4522971584112848E-4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3">
        <f>_xlfn.STDEV.S(L4:L9)/AVERAGE(L4:L9)</f>
        <v>5.0768738477017822E-4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71" t="s">
        <v>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N13" s="71" t="s">
        <v>1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>
        <v>2000.2209999999986</v>
      </c>
      <c r="C16">
        <v>105.00116666666665</v>
      </c>
      <c r="D16">
        <v>64.961999999999946</v>
      </c>
      <c r="E16">
        <v>64.705000000000297</v>
      </c>
      <c r="F16">
        <v>29.001000000000023</v>
      </c>
      <c r="G16">
        <v>22.101000000000095</v>
      </c>
      <c r="H16">
        <v>105.01983333333334</v>
      </c>
      <c r="I16">
        <v>6.5603766666666603</v>
      </c>
      <c r="J16">
        <v>14.460399999999982</v>
      </c>
      <c r="L16">
        <v>0.29828196666666684</v>
      </c>
      <c r="N16">
        <v>55.033666666666853</v>
      </c>
      <c r="O16">
        <v>69.101333333333685</v>
      </c>
      <c r="P16">
        <v>26.399999999999856</v>
      </c>
      <c r="Q16">
        <v>33.700000000000031</v>
      </c>
      <c r="R16">
        <v>32.399999999999821</v>
      </c>
      <c r="T16">
        <v>54.637000000000384</v>
      </c>
      <c r="U16">
        <v>5.0036666666666653E-2</v>
      </c>
      <c r="V16">
        <v>109.48833333333329</v>
      </c>
      <c r="W16">
        <v>402.50299999999987</v>
      </c>
      <c r="X16">
        <v>56.809000000000012</v>
      </c>
      <c r="Y16">
        <v>501.25266666666641</v>
      </c>
      <c r="Z16">
        <v>79.981666666666612</v>
      </c>
      <c r="AA16">
        <v>11.300000000000052</v>
      </c>
      <c r="AB16">
        <v>1.8733333333333217E-2</v>
      </c>
      <c r="AC16">
        <v>102.22063333333328</v>
      </c>
    </row>
    <row r="17" spans="1:29" x14ac:dyDescent="0.25">
      <c r="A17" t="s">
        <v>41</v>
      </c>
      <c r="B17">
        <v>2000.0136666666654</v>
      </c>
      <c r="C17">
        <v>105.00456666666668</v>
      </c>
      <c r="D17">
        <v>65.016333333333336</v>
      </c>
      <c r="E17">
        <v>64.754333333333562</v>
      </c>
      <c r="F17">
        <v>28.998333333333353</v>
      </c>
      <c r="G17">
        <v>22.086000000000048</v>
      </c>
      <c r="H17">
        <v>105.04716666666664</v>
      </c>
      <c r="I17">
        <v>6.5592833333333189</v>
      </c>
      <c r="J17">
        <v>14.452166666666669</v>
      </c>
      <c r="L17">
        <v>0.29825379999999996</v>
      </c>
      <c r="N17">
        <v>55.195333333333622</v>
      </c>
      <c r="O17">
        <v>69.158000000000044</v>
      </c>
      <c r="P17">
        <v>26.399999999999856</v>
      </c>
      <c r="Q17">
        <v>33.721666666666437</v>
      </c>
      <c r="R17">
        <v>32.344333333333289</v>
      </c>
      <c r="T17">
        <v>54.700000000000301</v>
      </c>
      <c r="U17">
        <v>5.0016666666666737E-2</v>
      </c>
      <c r="V17">
        <v>109.36433333333329</v>
      </c>
      <c r="W17">
        <v>402.52833333333331</v>
      </c>
      <c r="X17">
        <v>56.752666666666613</v>
      </c>
      <c r="Y17">
        <v>500.81699999999944</v>
      </c>
      <c r="Z17">
        <v>79.989333333333406</v>
      </c>
      <c r="AA17">
        <v>11.216333333333282</v>
      </c>
      <c r="AB17">
        <v>1.9433333333333212E-2</v>
      </c>
      <c r="AC17">
        <v>102.21673333333311</v>
      </c>
    </row>
    <row r="18" spans="1:29" x14ac:dyDescent="0.25">
      <c r="A18" t="s">
        <v>42</v>
      </c>
      <c r="B18">
        <v>2000.0119999999995</v>
      </c>
      <c r="C18">
        <v>105.00356666666659</v>
      </c>
      <c r="D18">
        <v>65.019333333333265</v>
      </c>
      <c r="E18">
        <v>64.771000000000043</v>
      </c>
      <c r="F18">
        <v>28.995000000000001</v>
      </c>
      <c r="G18">
        <v>22.004999999999999</v>
      </c>
      <c r="H18">
        <v>105.04996666666672</v>
      </c>
      <c r="I18">
        <v>6.5582100000000008</v>
      </c>
      <c r="J18">
        <v>14.451366666666669</v>
      </c>
      <c r="L18">
        <v>0.29821043333333325</v>
      </c>
      <c r="N18">
        <v>55.191666666666997</v>
      </c>
      <c r="O18">
        <v>69.142000000000337</v>
      </c>
      <c r="P18">
        <v>26.399999999999856</v>
      </c>
      <c r="Q18">
        <v>33.7886666666666</v>
      </c>
      <c r="R18">
        <v>32.399999999999821</v>
      </c>
      <c r="T18">
        <v>54.700000000000301</v>
      </c>
      <c r="U18">
        <v>4.970000000000005E-2</v>
      </c>
      <c r="V18">
        <v>109.40366666666667</v>
      </c>
      <c r="W18">
        <v>402.49999999999983</v>
      </c>
      <c r="X18">
        <v>56.764999999999951</v>
      </c>
      <c r="Y18">
        <v>500.54833333333312</v>
      </c>
      <c r="Z18">
        <v>80.029666666666685</v>
      </c>
      <c r="AA18">
        <v>11.109666666666607</v>
      </c>
      <c r="AB18">
        <v>1.8966666666666552E-2</v>
      </c>
      <c r="AC18">
        <v>102.20699999999979</v>
      </c>
    </row>
    <row r="19" spans="1:29" x14ac:dyDescent="0.25">
      <c r="A19" t="s">
        <v>43</v>
      </c>
      <c r="B19">
        <v>1999.8790000000015</v>
      </c>
      <c r="C19">
        <v>105.00286666666673</v>
      </c>
      <c r="D19">
        <v>65.081000000000103</v>
      </c>
      <c r="E19">
        <v>64.900000000000006</v>
      </c>
      <c r="F19">
        <v>29.000999999999973</v>
      </c>
      <c r="G19">
        <v>21.998333333333328</v>
      </c>
      <c r="H19">
        <v>105.07056666666668</v>
      </c>
      <c r="I19">
        <v>6.5546766666666789</v>
      </c>
      <c r="J19">
        <v>14.452933333333348</v>
      </c>
      <c r="L19">
        <v>0.29806920000000026</v>
      </c>
      <c r="N19">
        <v>55.197000000000301</v>
      </c>
      <c r="O19">
        <v>69.382333333333463</v>
      </c>
      <c r="P19">
        <v>26.36300000000006</v>
      </c>
      <c r="Q19">
        <v>33.799999999999962</v>
      </c>
      <c r="R19">
        <v>32.38133333333311</v>
      </c>
      <c r="T19">
        <v>54.700000000000301</v>
      </c>
      <c r="U19">
        <v>5.0226666666666732E-2</v>
      </c>
      <c r="V19">
        <v>109.41433333333335</v>
      </c>
      <c r="W19">
        <v>402.46633333333335</v>
      </c>
      <c r="X19">
        <v>56.771333333333303</v>
      </c>
      <c r="Y19">
        <v>500.11866666666668</v>
      </c>
      <c r="Z19">
        <v>79.990666666666627</v>
      </c>
      <c r="AA19">
        <v>11.099999999999943</v>
      </c>
      <c r="AB19">
        <v>1.9066666666666544E-2</v>
      </c>
      <c r="AC19">
        <v>102.1982666666664</v>
      </c>
    </row>
    <row r="20" spans="1:29" x14ac:dyDescent="0.25">
      <c r="A20" t="s">
        <v>44</v>
      </c>
      <c r="B20">
        <v>1999.9616666666655</v>
      </c>
      <c r="C20">
        <v>104.99809999999999</v>
      </c>
      <c r="D20">
        <v>65.191333333333645</v>
      </c>
      <c r="E20">
        <v>64.935666666666805</v>
      </c>
      <c r="F20">
        <v>29.00333333333332</v>
      </c>
      <c r="G20">
        <v>21.93666666666655</v>
      </c>
      <c r="H20">
        <v>104.99859999999998</v>
      </c>
      <c r="I20">
        <v>6.5566066666666813</v>
      </c>
      <c r="J20">
        <v>14.442400000000006</v>
      </c>
      <c r="L20">
        <v>0.29815876666666646</v>
      </c>
      <c r="N20">
        <v>55.179333333333553</v>
      </c>
      <c r="O20">
        <v>69.400000000000105</v>
      </c>
      <c r="P20">
        <v>26.301333333333453</v>
      </c>
      <c r="Q20">
        <v>33.799999999999962</v>
      </c>
      <c r="R20">
        <v>32.299999999999997</v>
      </c>
      <c r="T20">
        <v>54.700000000000301</v>
      </c>
      <c r="U20">
        <v>5.0056666666666721E-2</v>
      </c>
      <c r="V20">
        <v>109.47233333333332</v>
      </c>
      <c r="W20">
        <v>402.47400000000016</v>
      </c>
      <c r="X20">
        <v>56.785333333333327</v>
      </c>
      <c r="Y20">
        <v>499.86033333333296</v>
      </c>
      <c r="Z20">
        <v>79.976666666666731</v>
      </c>
      <c r="AA20">
        <v>11.218666666666689</v>
      </c>
      <c r="AB20">
        <v>1.9366666666666543E-2</v>
      </c>
      <c r="AC20">
        <v>102.19226666666637</v>
      </c>
    </row>
    <row r="21" spans="1:29" x14ac:dyDescent="0.25">
      <c r="A21" t="s">
        <v>45</v>
      </c>
      <c r="B21">
        <v>2000.0704318936871</v>
      </c>
      <c r="C21">
        <v>104.99890365448501</v>
      </c>
      <c r="D21">
        <v>65.188372093023617</v>
      </c>
      <c r="E21">
        <v>64.997009966777313</v>
      </c>
      <c r="F21">
        <v>29.003986710963471</v>
      </c>
      <c r="G21">
        <v>21.90431893687699</v>
      </c>
      <c r="H21">
        <v>104.94568106312289</v>
      </c>
      <c r="I21">
        <v>6.5541694352159565</v>
      </c>
      <c r="J21">
        <v>14.451893687707637</v>
      </c>
      <c r="L21">
        <v>0.29802956810631226</v>
      </c>
      <c r="N21">
        <v>55.14850498338901</v>
      </c>
      <c r="O21">
        <v>69.4308970099666</v>
      </c>
      <c r="P21">
        <v>26.299667774086458</v>
      </c>
      <c r="Q21">
        <v>33.78936877076405</v>
      </c>
      <c r="R21">
        <v>32.261461794020008</v>
      </c>
      <c r="T21">
        <v>54.699667774086677</v>
      </c>
      <c r="U21">
        <v>5.0179401993355494E-2</v>
      </c>
      <c r="V21">
        <v>109.35315614617943</v>
      </c>
      <c r="W21">
        <v>402.51528239202656</v>
      </c>
      <c r="X21">
        <v>56.792691029900318</v>
      </c>
      <c r="Y21">
        <v>499.69800664451827</v>
      </c>
      <c r="Z21">
        <v>79.982392026578111</v>
      </c>
      <c r="AA21">
        <v>11.238870431893616</v>
      </c>
      <c r="AB21">
        <v>1.920265780730885E-2</v>
      </c>
      <c r="AC21">
        <v>102.18036544850469</v>
      </c>
    </row>
    <row r="22" spans="1:29" x14ac:dyDescent="0.25">
      <c r="A22" s="3" t="s">
        <v>46</v>
      </c>
      <c r="B22" s="4">
        <f>AVERAGE(B16:B21)</f>
        <v>2000.0262942045031</v>
      </c>
      <c r="C22" s="4">
        <f t="shared" ref="C22:L22" si="2">AVERAGE(C16:C21)</f>
        <v>105.00152838685862</v>
      </c>
      <c r="D22" s="4">
        <f t="shared" si="2"/>
        <v>65.076395348837323</v>
      </c>
      <c r="E22" s="4">
        <f t="shared" si="2"/>
        <v>64.843834994463009</v>
      </c>
      <c r="F22" s="4">
        <f t="shared" si="2"/>
        <v>29.000442229605024</v>
      </c>
      <c r="G22" s="4">
        <f t="shared" si="2"/>
        <v>22.005219822812833</v>
      </c>
      <c r="H22" s="4">
        <f t="shared" si="2"/>
        <v>105.02196906607605</v>
      </c>
      <c r="I22" s="4">
        <f t="shared" si="2"/>
        <v>6.5572204614248824</v>
      </c>
      <c r="J22" s="4">
        <f t="shared" si="2"/>
        <v>14.451860059062385</v>
      </c>
      <c r="K22" s="5">
        <f>MAX(J16:J21)-MIN(J16:J21)</f>
        <v>1.7999999999975813E-2</v>
      </c>
      <c r="L22" s="7">
        <f t="shared" si="2"/>
        <v>0.29816728912882989</v>
      </c>
      <c r="N22" s="4">
        <f>AVERAGE(N16:N21)</f>
        <v>55.157584163898385</v>
      </c>
      <c r="O22" s="4">
        <f t="shared" ref="O22:AC22" si="3">AVERAGE(O16:O21)</f>
        <v>69.269093946105698</v>
      </c>
      <c r="P22" s="4">
        <f t="shared" si="3"/>
        <v>26.360666851236587</v>
      </c>
      <c r="Q22" s="4">
        <f t="shared" si="3"/>
        <v>33.766617017349503</v>
      </c>
      <c r="R22" s="4">
        <f t="shared" si="3"/>
        <v>32.347854743447677</v>
      </c>
      <c r="S22" s="5">
        <f>MAX(R16:R21)-MIN(R16:R21)</f>
        <v>0.13853820597981326</v>
      </c>
      <c r="T22" s="4">
        <f t="shared" si="3"/>
        <v>54.689444629014709</v>
      </c>
      <c r="U22" s="4">
        <f t="shared" si="3"/>
        <v>5.003601144333706E-2</v>
      </c>
      <c r="V22" s="4">
        <f t="shared" si="3"/>
        <v>109.41602602436323</v>
      </c>
      <c r="W22" s="4">
        <f t="shared" si="3"/>
        <v>402.4978248431155</v>
      </c>
      <c r="X22" s="4">
        <f t="shared" si="3"/>
        <v>56.779337393872254</v>
      </c>
      <c r="Y22" s="4">
        <f t="shared" si="3"/>
        <v>500.38250110741956</v>
      </c>
      <c r="Z22" s="4">
        <f t="shared" si="3"/>
        <v>79.991732004429693</v>
      </c>
      <c r="AA22" s="4">
        <f t="shared" si="3"/>
        <v>11.197256183093366</v>
      </c>
      <c r="AB22" s="4">
        <f t="shared" si="3"/>
        <v>1.9128220745662488E-2</v>
      </c>
      <c r="AC22" s="4">
        <f t="shared" si="3"/>
        <v>102.20254424141729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1.011510558485303E-4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3">
        <f>_xlfn.STDEV.S(L16:L21)/AVERAGE(L16:L21)</f>
        <v>3.3924263169198856E-4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1" t="s">
        <v>0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N25" s="71" t="s">
        <v>1</v>
      </c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>
        <v>1500.1926666666673</v>
      </c>
      <c r="C28">
        <v>104.99720000000001</v>
      </c>
      <c r="D28">
        <v>115.00433333333343</v>
      </c>
      <c r="E28">
        <v>109.01366666666661</v>
      </c>
      <c r="F28">
        <v>28.989333333333295</v>
      </c>
      <c r="G28">
        <v>22.004666666666662</v>
      </c>
      <c r="H28">
        <v>104.9602</v>
      </c>
      <c r="I28">
        <v>4.7603266666666668</v>
      </c>
      <c r="J28">
        <v>14.443033333333323</v>
      </c>
      <c r="L28">
        <v>0.28859109999999999</v>
      </c>
      <c r="N28">
        <v>115.21100000000011</v>
      </c>
      <c r="O28">
        <v>112.98900000000002</v>
      </c>
      <c r="P28">
        <v>26.495666666666661</v>
      </c>
      <c r="Q28">
        <v>33.933666666666603</v>
      </c>
      <c r="R28">
        <v>31.271666666666626</v>
      </c>
      <c r="T28">
        <v>115.12033333333352</v>
      </c>
      <c r="U28">
        <v>4.9970000000000042E-2</v>
      </c>
      <c r="V28">
        <v>110.88199999999999</v>
      </c>
      <c r="W28">
        <v>402.5379999999999</v>
      </c>
      <c r="X28">
        <v>58.564333333333344</v>
      </c>
      <c r="Y28">
        <v>246.21233333333348</v>
      </c>
      <c r="Z28">
        <v>80.008333333333368</v>
      </c>
      <c r="AA28">
        <v>11.199999999999948</v>
      </c>
      <c r="AB28">
        <v>1.9999999999999865E-2</v>
      </c>
      <c r="AC28">
        <v>102.07850000000043</v>
      </c>
    </row>
    <row r="29" spans="1:29" x14ac:dyDescent="0.25">
      <c r="A29" t="s">
        <v>41</v>
      </c>
      <c r="B29">
        <v>1499.6776666666669</v>
      </c>
      <c r="C29">
        <v>105.00270000000003</v>
      </c>
      <c r="D29">
        <v>115.00166666666657</v>
      </c>
      <c r="E29">
        <v>109.03299999999952</v>
      </c>
      <c r="F29">
        <v>29.000000000000011</v>
      </c>
      <c r="G29">
        <v>22.009000000000032</v>
      </c>
      <c r="H29">
        <v>104.94966666666666</v>
      </c>
      <c r="I29">
        <v>4.7607599999999897</v>
      </c>
      <c r="J29">
        <v>14.440799999999987</v>
      </c>
      <c r="L29">
        <v>0.28870553333333343</v>
      </c>
      <c r="N29">
        <v>115.3266666666667</v>
      </c>
      <c r="O29">
        <v>112.94066666666704</v>
      </c>
      <c r="P29">
        <v>26.563333333333475</v>
      </c>
      <c r="Q29">
        <v>34</v>
      </c>
      <c r="R29">
        <v>31.309000000000051</v>
      </c>
      <c r="T29">
        <v>115.1900000000002</v>
      </c>
      <c r="U29">
        <v>5.0043333333333349E-2</v>
      </c>
      <c r="V29">
        <v>110.88333333333321</v>
      </c>
      <c r="W29">
        <v>402.53366666666699</v>
      </c>
      <c r="X29">
        <v>58.61</v>
      </c>
      <c r="Y29">
        <v>246.12366666666659</v>
      </c>
      <c r="Z29">
        <v>79.98299999999999</v>
      </c>
      <c r="AA29">
        <v>11.199999999999948</v>
      </c>
      <c r="AB29">
        <v>1.9999999999999865E-2</v>
      </c>
      <c r="AC29">
        <v>102.06006666666704</v>
      </c>
    </row>
    <row r="30" spans="1:29" x14ac:dyDescent="0.25">
      <c r="A30" t="s">
        <v>42</v>
      </c>
      <c r="B30">
        <v>1499.8906666666662</v>
      </c>
      <c r="C30">
        <v>105.00139999999999</v>
      </c>
      <c r="D30">
        <v>114.99666666666657</v>
      </c>
      <c r="E30">
        <v>109.07533333333306</v>
      </c>
      <c r="F30">
        <v>29.006000000000004</v>
      </c>
      <c r="G30">
        <v>22.061999999999966</v>
      </c>
      <c r="H30">
        <v>104.93579999999999</v>
      </c>
      <c r="I30">
        <v>4.7582466666666718</v>
      </c>
      <c r="J30">
        <v>14.441566666666665</v>
      </c>
      <c r="L30">
        <v>0.28851253333333338</v>
      </c>
      <c r="N30">
        <v>115.33799999999984</v>
      </c>
      <c r="O30">
        <v>112.92866666666689</v>
      </c>
      <c r="P30">
        <v>26.5</v>
      </c>
      <c r="Q30">
        <v>34</v>
      </c>
      <c r="R30">
        <v>31.31766666666687</v>
      </c>
      <c r="T30">
        <v>115.25933333333366</v>
      </c>
      <c r="U30">
        <v>5.014666666666668E-2</v>
      </c>
      <c r="V30">
        <v>110.77333333333333</v>
      </c>
      <c r="W30">
        <v>402.36400000000015</v>
      </c>
      <c r="X30">
        <v>58.593333333333334</v>
      </c>
      <c r="Y30">
        <v>246.22866666666653</v>
      </c>
      <c r="Z30">
        <v>79.99499999999999</v>
      </c>
      <c r="AA30">
        <v>11.199999999999948</v>
      </c>
      <c r="AB30">
        <v>1.9999999999999865E-2</v>
      </c>
      <c r="AC30">
        <v>102.05926666666713</v>
      </c>
    </row>
    <row r="31" spans="1:29" x14ac:dyDescent="0.25">
      <c r="A31" t="s">
        <v>43</v>
      </c>
      <c r="B31">
        <v>1499.9246666666659</v>
      </c>
      <c r="C31">
        <v>104.99863333333342</v>
      </c>
      <c r="D31">
        <v>114.99966666666667</v>
      </c>
      <c r="E31">
        <v>108.9976666666667</v>
      </c>
      <c r="F31">
        <v>28.990666666666652</v>
      </c>
      <c r="G31">
        <v>22</v>
      </c>
      <c r="H31">
        <v>105.00389999999994</v>
      </c>
      <c r="I31">
        <v>4.7565133333333387</v>
      </c>
      <c r="J31">
        <v>14.439199999999985</v>
      </c>
      <c r="L31">
        <v>0.28840943333333335</v>
      </c>
      <c r="N31">
        <v>115.42033333333333</v>
      </c>
      <c r="O31">
        <v>112.95500000000055</v>
      </c>
      <c r="P31">
        <v>26.466999999999882</v>
      </c>
      <c r="Q31">
        <v>33.938333333333119</v>
      </c>
      <c r="R31">
        <v>31.199999999999982</v>
      </c>
      <c r="T31">
        <v>115.39733333333332</v>
      </c>
      <c r="U31">
        <v>4.9810000000000035E-2</v>
      </c>
      <c r="V31">
        <v>110.87166666666668</v>
      </c>
      <c r="W31">
        <v>402.66133333333357</v>
      </c>
      <c r="X31">
        <v>58.617999999999967</v>
      </c>
      <c r="Y31">
        <v>246.26699999999983</v>
      </c>
      <c r="Z31">
        <v>79.995666666666622</v>
      </c>
      <c r="AA31">
        <v>11.199999999999948</v>
      </c>
      <c r="AB31">
        <v>1.9999999999999865E-2</v>
      </c>
      <c r="AC31">
        <v>102.06753333333377</v>
      </c>
    </row>
    <row r="32" spans="1:29" x14ac:dyDescent="0.25">
      <c r="A32" t="s">
        <v>44</v>
      </c>
      <c r="B32">
        <v>1499.9696666666662</v>
      </c>
      <c r="C32">
        <v>104.99363333333331</v>
      </c>
      <c r="D32">
        <v>115.00099999999992</v>
      </c>
      <c r="E32">
        <v>108.91966666666731</v>
      </c>
      <c r="F32">
        <v>29.011333333333361</v>
      </c>
      <c r="G32">
        <v>22</v>
      </c>
      <c r="H32">
        <v>104.98739999999988</v>
      </c>
      <c r="I32">
        <v>4.7599266666666669</v>
      </c>
      <c r="J32">
        <v>14.438499999999998</v>
      </c>
      <c r="L32">
        <v>0.28861913333333322</v>
      </c>
      <c r="N32">
        <v>115.48366666666676</v>
      </c>
      <c r="O32">
        <v>112.89833333333391</v>
      </c>
      <c r="P32">
        <v>26.399999999999856</v>
      </c>
      <c r="Q32">
        <v>33.840333333333291</v>
      </c>
      <c r="R32">
        <v>31.11000000000017</v>
      </c>
      <c r="T32">
        <v>115.40033333333342</v>
      </c>
      <c r="U32">
        <v>5.0226666666666704E-2</v>
      </c>
      <c r="V32">
        <v>110.92199999999993</v>
      </c>
      <c r="W32">
        <v>402.51266666666658</v>
      </c>
      <c r="X32">
        <v>58.601333333333329</v>
      </c>
      <c r="Y32">
        <v>246.31766666666667</v>
      </c>
      <c r="Z32">
        <v>80.081000000000017</v>
      </c>
      <c r="AA32">
        <v>11.199999999999948</v>
      </c>
      <c r="AB32">
        <v>1.9999999999999865E-2</v>
      </c>
      <c r="AC32">
        <v>102.0700666666671</v>
      </c>
    </row>
    <row r="33" spans="1:29" x14ac:dyDescent="0.25">
      <c r="A33" t="s">
        <v>45</v>
      </c>
      <c r="B33">
        <v>1499.8910299003321</v>
      </c>
      <c r="C33">
        <v>105.00066445182719</v>
      </c>
      <c r="D33">
        <v>114.99501661129582</v>
      </c>
      <c r="E33">
        <v>108.90033222591423</v>
      </c>
      <c r="F33">
        <v>28.987043189368713</v>
      </c>
      <c r="G33">
        <v>21.980730897009895</v>
      </c>
      <c r="H33">
        <v>104.99867109634555</v>
      </c>
      <c r="I33">
        <v>4.7597308970099546</v>
      </c>
      <c r="J33">
        <v>14.444451827242524</v>
      </c>
      <c r="L33">
        <v>0.28860574750830537</v>
      </c>
      <c r="N33">
        <v>115.50797342192693</v>
      </c>
      <c r="O33">
        <v>112.86677740863827</v>
      </c>
      <c r="P33">
        <v>26.321262458471899</v>
      </c>
      <c r="Q33">
        <v>33.772757475083267</v>
      </c>
      <c r="R33">
        <v>31.032558139534864</v>
      </c>
      <c r="T33">
        <v>115.37873754152831</v>
      </c>
      <c r="U33">
        <v>4.9720930232558122E-2</v>
      </c>
      <c r="V33">
        <v>110.76777408637871</v>
      </c>
      <c r="W33">
        <v>402.58970099667783</v>
      </c>
      <c r="X33">
        <v>58.565116279069763</v>
      </c>
      <c r="Y33">
        <v>246.44850498338866</v>
      </c>
      <c r="Z33">
        <v>79.969767441860441</v>
      </c>
      <c r="AA33">
        <v>11.199999999999948</v>
      </c>
      <c r="AB33">
        <v>1.9999999999999865E-2</v>
      </c>
      <c r="AC33">
        <v>102.06265780730942</v>
      </c>
    </row>
    <row r="34" spans="1:29" x14ac:dyDescent="0.25">
      <c r="A34" s="3" t="s">
        <v>46</v>
      </c>
      <c r="B34" s="4">
        <f>AVERAGE(B28:B33)</f>
        <v>1499.9243938722775</v>
      </c>
      <c r="C34" s="4">
        <f t="shared" ref="C34:L34" si="4">AVERAGE(C28:C33)</f>
        <v>104.99903851974899</v>
      </c>
      <c r="D34" s="4">
        <f t="shared" si="4"/>
        <v>114.99972499077148</v>
      </c>
      <c r="E34" s="4">
        <f t="shared" si="4"/>
        <v>108.98994425987456</v>
      </c>
      <c r="F34" s="4">
        <f t="shared" si="4"/>
        <v>28.997396087117007</v>
      </c>
      <c r="G34" s="4">
        <f t="shared" si="4"/>
        <v>22.009399593946096</v>
      </c>
      <c r="H34" s="4">
        <f t="shared" si="4"/>
        <v>104.97260629383534</v>
      </c>
      <c r="I34" s="4">
        <f t="shared" si="4"/>
        <v>4.759250705057215</v>
      </c>
      <c r="J34" s="4">
        <f t="shared" si="4"/>
        <v>14.441258637873744</v>
      </c>
      <c r="K34" s="5">
        <f>MAX(J28:J33)-MIN(J28:J33)</f>
        <v>5.9518272425265195E-3</v>
      </c>
      <c r="L34" s="7">
        <f t="shared" si="4"/>
        <v>0.28857391347360645</v>
      </c>
      <c r="N34" s="4">
        <f>AVERAGE(N28:N33)</f>
        <v>115.38127334809894</v>
      </c>
      <c r="O34" s="4">
        <f t="shared" ref="O34:AC34" si="5">AVERAGE(O28:O33)</f>
        <v>112.92974067921779</v>
      </c>
      <c r="P34" s="4">
        <f t="shared" si="5"/>
        <v>26.457877076411961</v>
      </c>
      <c r="Q34" s="4">
        <f t="shared" si="5"/>
        <v>33.914181801402712</v>
      </c>
      <c r="R34" s="4">
        <f t="shared" si="5"/>
        <v>31.206815245478097</v>
      </c>
      <c r="S34" s="5">
        <f>MAX(R28:R33)-MIN(R28:R33)</f>
        <v>0.28510852713200663</v>
      </c>
      <c r="T34" s="4">
        <f t="shared" si="5"/>
        <v>115.29101181247707</v>
      </c>
      <c r="U34" s="4">
        <f t="shared" si="5"/>
        <v>4.9986266149870819E-2</v>
      </c>
      <c r="V34" s="4">
        <f t="shared" si="5"/>
        <v>110.85001790328532</v>
      </c>
      <c r="W34" s="4">
        <f t="shared" si="5"/>
        <v>402.53322794389084</v>
      </c>
      <c r="X34" s="4">
        <f t="shared" si="5"/>
        <v>58.592019379844949</v>
      </c>
      <c r="Y34" s="4">
        <f t="shared" si="5"/>
        <v>246.26630638612028</v>
      </c>
      <c r="Z34" s="4">
        <f t="shared" si="5"/>
        <v>80.005461240310069</v>
      </c>
      <c r="AA34" s="4">
        <f t="shared" si="5"/>
        <v>11.199999999999948</v>
      </c>
      <c r="AB34" s="4">
        <f t="shared" si="5"/>
        <v>1.9999999999999865E-2</v>
      </c>
      <c r="AC34" s="4">
        <f t="shared" si="5"/>
        <v>102.06634852344082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1.0148757934559895E-4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3">
        <f>_xlfn.STDEV.S(L28:L33)/AVERAGE(L28:L33)</f>
        <v>3.5168660300571901E-4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1" t="s">
        <v>0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N37" s="71" t="s">
        <v>1</v>
      </c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>
        <v>695.11638795986596</v>
      </c>
      <c r="C40">
        <v>19.990133779264188</v>
      </c>
      <c r="D40">
        <v>114.92976588628811</v>
      </c>
      <c r="E40">
        <v>108.68595317725773</v>
      </c>
      <c r="F40">
        <v>29.439130434782424</v>
      </c>
      <c r="G40">
        <v>22.004682274247507</v>
      </c>
      <c r="H40">
        <v>104.01384615384613</v>
      </c>
      <c r="I40">
        <v>1.0511505016722413</v>
      </c>
      <c r="J40">
        <v>14.445117056856182</v>
      </c>
      <c r="L40">
        <v>0.72240137123745807</v>
      </c>
      <c r="N40">
        <v>120.49866220735785</v>
      </c>
      <c r="O40">
        <v>110.44749163879638</v>
      </c>
      <c r="P40">
        <v>26.300000000000129</v>
      </c>
      <c r="Q40">
        <v>33.200000000000024</v>
      </c>
      <c r="R40">
        <v>28.956521739130302</v>
      </c>
      <c r="T40">
        <v>119.73678929765892</v>
      </c>
      <c r="U40">
        <v>5.0163879598662461E-2</v>
      </c>
      <c r="V40">
        <v>113.97056856187282</v>
      </c>
      <c r="W40">
        <v>403.16454849498353</v>
      </c>
      <c r="X40">
        <v>33.877926421404673</v>
      </c>
      <c r="Y40">
        <v>117.82474916387962</v>
      </c>
      <c r="Z40">
        <v>79.979933110367924</v>
      </c>
      <c r="AA40">
        <v>11.099999999999943</v>
      </c>
      <c r="AB40">
        <v>9.9999999999999343E-3</v>
      </c>
      <c r="AC40">
        <v>102.08765886287662</v>
      </c>
    </row>
    <row r="41" spans="1:29" x14ac:dyDescent="0.25">
      <c r="A41" t="s">
        <v>41</v>
      </c>
      <c r="B41">
        <v>695.21166666666647</v>
      </c>
      <c r="C41">
        <v>19.995100000000001</v>
      </c>
      <c r="D41">
        <v>114.90433333333389</v>
      </c>
      <c r="E41">
        <v>108.6286666666664</v>
      </c>
      <c r="F41">
        <v>29.221000000000107</v>
      </c>
      <c r="G41">
        <v>22.001000000000001</v>
      </c>
      <c r="H41">
        <v>103.9931333333334</v>
      </c>
      <c r="I41">
        <v>1.0531499999999994</v>
      </c>
      <c r="J41">
        <v>14.446099999999994</v>
      </c>
      <c r="L41">
        <v>0.7235105666666668</v>
      </c>
      <c r="N41">
        <v>120.49566666666671</v>
      </c>
      <c r="O41">
        <v>110.44000000000024</v>
      </c>
      <c r="P41">
        <v>26.311333333333398</v>
      </c>
      <c r="Q41">
        <v>33.148000000000138</v>
      </c>
      <c r="R41">
        <v>28.899999999999835</v>
      </c>
      <c r="T41">
        <v>119.69233333333366</v>
      </c>
      <c r="U41">
        <v>5.00966666666669E-2</v>
      </c>
      <c r="V41">
        <v>114.18066666666661</v>
      </c>
      <c r="W41">
        <v>403.13466666666704</v>
      </c>
      <c r="X41">
        <v>33.921333333333322</v>
      </c>
      <c r="Y41">
        <v>117.92333333333326</v>
      </c>
      <c r="Z41">
        <v>79.963000000000051</v>
      </c>
      <c r="AA41">
        <v>11.138999999999907</v>
      </c>
      <c r="AB41">
        <v>9.9999999999999326E-3</v>
      </c>
      <c r="AC41">
        <v>102.08886666666703</v>
      </c>
    </row>
    <row r="42" spans="1:29" x14ac:dyDescent="0.25">
      <c r="A42" t="s">
        <v>42</v>
      </c>
      <c r="B42">
        <v>695.39966666666635</v>
      </c>
      <c r="C42">
        <v>19.990699999999968</v>
      </c>
      <c r="D42">
        <v>114.89400000000057</v>
      </c>
      <c r="E42">
        <v>108.52666666666671</v>
      </c>
      <c r="F42">
        <v>28.992333333333256</v>
      </c>
      <c r="G42">
        <v>22</v>
      </c>
      <c r="H42">
        <v>104.00223333333335</v>
      </c>
      <c r="I42">
        <v>1.0518999999999983</v>
      </c>
      <c r="J42">
        <v>14.446300000000001</v>
      </c>
      <c r="L42">
        <v>0.72258836666666637</v>
      </c>
      <c r="N42">
        <v>120.50533333333325</v>
      </c>
      <c r="O42">
        <v>110.4316666666673</v>
      </c>
      <c r="P42">
        <v>26.399999999999856</v>
      </c>
      <c r="Q42">
        <v>33.122000000000227</v>
      </c>
      <c r="R42">
        <v>28.837000000000085</v>
      </c>
      <c r="T42">
        <v>119.66666666666686</v>
      </c>
      <c r="U42">
        <v>5.0080000000000249E-2</v>
      </c>
      <c r="V42">
        <v>113.88533333333331</v>
      </c>
      <c r="W42">
        <v>403.09533333333337</v>
      </c>
      <c r="X42">
        <v>33.858666666666636</v>
      </c>
      <c r="Y42">
        <v>117.91633333333327</v>
      </c>
      <c r="Z42">
        <v>80.029333333333355</v>
      </c>
      <c r="AA42">
        <v>11.238666666666681</v>
      </c>
      <c r="AB42">
        <v>9.9999999999999326E-3</v>
      </c>
      <c r="AC42">
        <v>102.08866666666712</v>
      </c>
    </row>
    <row r="43" spans="1:29" x14ac:dyDescent="0.25">
      <c r="A43" t="s">
        <v>43</v>
      </c>
      <c r="B43">
        <v>695.13833333333309</v>
      </c>
      <c r="C43">
        <v>19.989399999999964</v>
      </c>
      <c r="D43">
        <v>114.9026666666673</v>
      </c>
      <c r="E43">
        <v>108.5493333333328</v>
      </c>
      <c r="F43">
        <v>28.956333333333376</v>
      </c>
      <c r="G43">
        <v>21.998666666666669</v>
      </c>
      <c r="H43">
        <v>104.01043333333337</v>
      </c>
      <c r="I43">
        <v>1.0510099999999991</v>
      </c>
      <c r="J43">
        <v>14.446933333333327</v>
      </c>
      <c r="L43">
        <v>0.7222980333333332</v>
      </c>
      <c r="N43">
        <v>120.50499999999995</v>
      </c>
      <c r="O43">
        <v>110.45233333333357</v>
      </c>
      <c r="P43">
        <v>26.360333333333408</v>
      </c>
      <c r="Q43">
        <v>33.148666666666848</v>
      </c>
      <c r="R43">
        <v>28.800000000000086</v>
      </c>
      <c r="T43">
        <v>119.6753333333336</v>
      </c>
      <c r="U43">
        <v>4.9933333333333517E-2</v>
      </c>
      <c r="V43">
        <v>114.04466666666664</v>
      </c>
      <c r="W43">
        <v>403.04433333333344</v>
      </c>
      <c r="X43">
        <v>33.805666666666646</v>
      </c>
      <c r="Y43">
        <v>118.03366666666666</v>
      </c>
      <c r="Z43">
        <v>79.993666666666684</v>
      </c>
      <c r="AA43">
        <v>11.199999999999948</v>
      </c>
      <c r="AB43">
        <v>9.9999999999999326E-3</v>
      </c>
      <c r="AC43">
        <v>102.0928333333336</v>
      </c>
    </row>
    <row r="44" spans="1:29" x14ac:dyDescent="0.25">
      <c r="A44" t="s">
        <v>44</v>
      </c>
      <c r="B44">
        <v>694.81099999999981</v>
      </c>
      <c r="C44">
        <v>19.993666666666677</v>
      </c>
      <c r="D44">
        <v>114.90066666666716</v>
      </c>
      <c r="E44">
        <v>108.6643333333336</v>
      </c>
      <c r="F44">
        <v>29.291000000000071</v>
      </c>
      <c r="G44">
        <v>22</v>
      </c>
      <c r="H44">
        <v>104.011</v>
      </c>
      <c r="I44">
        <v>1.0505100000000007</v>
      </c>
      <c r="J44">
        <v>14.446199999999996</v>
      </c>
      <c r="L44">
        <v>0.7221619666666671</v>
      </c>
      <c r="N44">
        <v>120.53266666666624</v>
      </c>
      <c r="O44">
        <v>110.57333333333293</v>
      </c>
      <c r="P44">
        <v>26.300000000000129</v>
      </c>
      <c r="Q44">
        <v>33.13200000000009</v>
      </c>
      <c r="R44">
        <v>28.705999999999914</v>
      </c>
      <c r="T44">
        <v>119.68033333333355</v>
      </c>
      <c r="U44">
        <v>5.0083333333333563E-2</v>
      </c>
      <c r="V44">
        <v>114.10133333333336</v>
      </c>
      <c r="W44">
        <v>403.19900000000001</v>
      </c>
      <c r="X44">
        <v>33.862999999999992</v>
      </c>
      <c r="Y44">
        <v>117.893</v>
      </c>
      <c r="Z44">
        <v>79.983333333333306</v>
      </c>
      <c r="AA44">
        <v>11.199999999999948</v>
      </c>
      <c r="AB44">
        <v>1.0066666666666601E-2</v>
      </c>
      <c r="AC44">
        <v>102.09716666666695</v>
      </c>
    </row>
    <row r="45" spans="1:29" x14ac:dyDescent="0.25">
      <c r="A45" t="s">
        <v>45</v>
      </c>
      <c r="B45">
        <v>695.36112956810598</v>
      </c>
      <c r="C45">
        <v>19.996478405315603</v>
      </c>
      <c r="D45">
        <v>114.9591362126245</v>
      </c>
      <c r="E45">
        <v>108.92059800664448</v>
      </c>
      <c r="F45">
        <v>29.135880398671187</v>
      </c>
      <c r="G45">
        <v>22</v>
      </c>
      <c r="H45">
        <v>104.02295681063126</v>
      </c>
      <c r="I45">
        <v>1.052598006644516</v>
      </c>
      <c r="J45">
        <v>14.446146179401993</v>
      </c>
      <c r="L45">
        <v>0.72290913621262465</v>
      </c>
      <c r="N45">
        <v>120.6239202657804</v>
      </c>
      <c r="O45">
        <v>110.78205980066458</v>
      </c>
      <c r="P45">
        <v>26.277076411960177</v>
      </c>
      <c r="Q45">
        <v>33.10033222591381</v>
      </c>
      <c r="R45">
        <v>28.65016611295691</v>
      </c>
      <c r="T45">
        <v>119.76810631229233</v>
      </c>
      <c r="U45">
        <v>5.0106312292359068E-2</v>
      </c>
      <c r="V45">
        <v>113.9677740863787</v>
      </c>
      <c r="W45">
        <v>403.11694352159464</v>
      </c>
      <c r="X45">
        <v>33.870431893687709</v>
      </c>
      <c r="Y45">
        <v>117.78073089700999</v>
      </c>
      <c r="Z45">
        <v>80.030232558139517</v>
      </c>
      <c r="AA45">
        <v>11.254485049833963</v>
      </c>
      <c r="AB45">
        <v>1.003322259136206E-2</v>
      </c>
      <c r="AC45">
        <v>102.09551495016638</v>
      </c>
    </row>
    <row r="46" spans="1:29" x14ac:dyDescent="0.25">
      <c r="A46" s="3" t="s">
        <v>46</v>
      </c>
      <c r="B46" s="4">
        <f>AVERAGE(B40:B45)</f>
        <v>695.17303069910622</v>
      </c>
      <c r="C46" s="4">
        <f t="shared" ref="C46:L46" si="6">AVERAGE(C40:C45)</f>
        <v>19.992579808541066</v>
      </c>
      <c r="D46" s="4">
        <f t="shared" si="6"/>
        <v>114.91509479426357</v>
      </c>
      <c r="E46" s="4">
        <f t="shared" si="6"/>
        <v>108.66259186398362</v>
      </c>
      <c r="F46" s="4">
        <f t="shared" si="6"/>
        <v>29.172612916686735</v>
      </c>
      <c r="G46" s="4">
        <f t="shared" si="6"/>
        <v>22.000724823485694</v>
      </c>
      <c r="H46" s="4">
        <f t="shared" si="6"/>
        <v>104.00893382741292</v>
      </c>
      <c r="I46" s="4">
        <f t="shared" si="6"/>
        <v>1.0517197513861258</v>
      </c>
      <c r="J46" s="4">
        <f t="shared" si="6"/>
        <v>14.446132761598582</v>
      </c>
      <c r="K46" s="5">
        <f>MAX(J40:J45)-MIN(J40:J45)</f>
        <v>1.8162764771449957E-3</v>
      </c>
      <c r="L46" s="7">
        <f t="shared" si="6"/>
        <v>0.72264490679723592</v>
      </c>
      <c r="N46" s="4">
        <f>AVERAGE(N40:N45)</f>
        <v>120.52687485663405</v>
      </c>
      <c r="O46" s="4">
        <f t="shared" ref="O46:AC46" si="7">AVERAGE(O40:O45)</f>
        <v>110.5211474621325</v>
      </c>
      <c r="P46" s="4">
        <f t="shared" si="7"/>
        <v>26.324790513104514</v>
      </c>
      <c r="Q46" s="4">
        <f t="shared" si="7"/>
        <v>33.141833148763517</v>
      </c>
      <c r="R46" s="4">
        <f t="shared" si="7"/>
        <v>28.808281308681188</v>
      </c>
      <c r="S46" s="5">
        <f>MAX(R40:R45)-MIN(R40:R45)</f>
        <v>0.30635562617339218</v>
      </c>
      <c r="T46" s="4">
        <f t="shared" si="7"/>
        <v>119.70326037943649</v>
      </c>
      <c r="U46" s="4">
        <f t="shared" si="7"/>
        <v>5.0077254204059292E-2</v>
      </c>
      <c r="V46" s="4">
        <f t="shared" si="7"/>
        <v>114.02505710804191</v>
      </c>
      <c r="W46" s="4">
        <f t="shared" si="7"/>
        <v>403.12580422498536</v>
      </c>
      <c r="X46" s="4">
        <f t="shared" si="7"/>
        <v>33.866170830293164</v>
      </c>
      <c r="Y46" s="4">
        <f t="shared" si="7"/>
        <v>117.89530223237047</v>
      </c>
      <c r="Z46" s="4">
        <f t="shared" si="7"/>
        <v>79.996583166973465</v>
      </c>
      <c r="AA46" s="4">
        <f t="shared" si="7"/>
        <v>11.188691952750064</v>
      </c>
      <c r="AB46" s="4">
        <f t="shared" si="7"/>
        <v>1.0016648209671398E-2</v>
      </c>
      <c r="AC46" s="4">
        <f t="shared" si="7"/>
        <v>102.09178452439629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4.9703982102334416E-4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3">
        <f>_xlfn.STDEV.S(L40:L45)/AVERAGE(L40:L45)</f>
        <v>6.8780644040823029E-4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1" t="s">
        <v>0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N49" s="71" t="s">
        <v>1</v>
      </c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>
        <v>694.51003344000003</v>
      </c>
      <c r="C52">
        <v>19.996856186999999</v>
      </c>
      <c r="D52">
        <v>35.327424749000002</v>
      </c>
      <c r="E52">
        <v>34.937458194000001</v>
      </c>
      <c r="F52">
        <v>28.846153846</v>
      </c>
      <c r="G52">
        <v>22.199665551999999</v>
      </c>
      <c r="H52">
        <v>104.03682274000001</v>
      </c>
      <c r="I52">
        <v>1.2799832776</v>
      </c>
      <c r="J52">
        <v>14.441204013</v>
      </c>
      <c r="L52">
        <v>0.88016772580000002</v>
      </c>
      <c r="N52">
        <v>31.868896321000001</v>
      </c>
      <c r="O52">
        <v>36.650167224</v>
      </c>
      <c r="P52">
        <v>26.199665551999999</v>
      </c>
      <c r="Q52">
        <v>32.119063545000003</v>
      </c>
      <c r="R52">
        <v>27.349163879999999</v>
      </c>
      <c r="T52">
        <v>29.478929766</v>
      </c>
      <c r="U52">
        <v>4.9675585299999998E-2</v>
      </c>
      <c r="V52">
        <v>113.64949833</v>
      </c>
      <c r="W52">
        <v>403.16354515</v>
      </c>
      <c r="X52">
        <v>34.964882942999999</v>
      </c>
      <c r="Y52">
        <v>492.26555184</v>
      </c>
      <c r="Z52">
        <v>79.993311036999998</v>
      </c>
      <c r="AA52">
        <v>11.1</v>
      </c>
      <c r="AB52">
        <v>1.6555183899999999E-2</v>
      </c>
      <c r="AC52">
        <v>102.63508361</v>
      </c>
    </row>
    <row r="53" spans="1:29" x14ac:dyDescent="0.25">
      <c r="A53" t="s">
        <v>41</v>
      </c>
      <c r="B53">
        <v>695.18737541999997</v>
      </c>
      <c r="C53">
        <v>20.008139535000002</v>
      </c>
      <c r="D53">
        <v>35.300332226000002</v>
      </c>
      <c r="E53">
        <v>34.903986711000002</v>
      </c>
      <c r="F53">
        <v>29.237541528000001</v>
      </c>
      <c r="G53">
        <v>22.128239203</v>
      </c>
      <c r="H53">
        <v>104.02604651</v>
      </c>
      <c r="I53">
        <v>1.2807209302</v>
      </c>
      <c r="J53">
        <v>14.443023256</v>
      </c>
      <c r="L53">
        <v>0.87927990030000003</v>
      </c>
      <c r="N53">
        <v>31.799003322000001</v>
      </c>
      <c r="O53">
        <v>36.700000000000003</v>
      </c>
      <c r="P53">
        <v>26.156478405000001</v>
      </c>
      <c r="Q53">
        <v>32.112292359000001</v>
      </c>
      <c r="R53">
        <v>27.399667774000001</v>
      </c>
      <c r="T53">
        <v>29.51627907</v>
      </c>
      <c r="U53">
        <v>5.0355481700000003E-2</v>
      </c>
      <c r="V53">
        <v>113.69767442</v>
      </c>
      <c r="W53">
        <v>403.14318937000002</v>
      </c>
      <c r="X53">
        <v>34.952159467999998</v>
      </c>
      <c r="Y53">
        <v>492.27475083000002</v>
      </c>
      <c r="Z53">
        <v>80.010963454999995</v>
      </c>
      <c r="AA53">
        <v>11.182724252</v>
      </c>
      <c r="AB53">
        <v>1.8006644499999998E-2</v>
      </c>
      <c r="AC53">
        <v>102.64295681</v>
      </c>
    </row>
    <row r="54" spans="1:29" x14ac:dyDescent="0.25">
      <c r="A54" t="s">
        <v>42</v>
      </c>
      <c r="B54">
        <v>695.09766666999997</v>
      </c>
      <c r="C54">
        <v>19.997233333</v>
      </c>
      <c r="D54">
        <v>35.296333333</v>
      </c>
      <c r="E54">
        <v>34.9</v>
      </c>
      <c r="F54">
        <v>28.794333333000001</v>
      </c>
      <c r="G54">
        <v>22.177</v>
      </c>
      <c r="H54">
        <v>104.01349999999999</v>
      </c>
      <c r="I54">
        <v>1.27525</v>
      </c>
      <c r="J54">
        <v>14.442666666999999</v>
      </c>
      <c r="L54">
        <v>0.87616466670000004</v>
      </c>
      <c r="N54">
        <v>31.706666667</v>
      </c>
      <c r="O54">
        <v>36.700000000000003</v>
      </c>
      <c r="P54">
        <v>26.115666666999999</v>
      </c>
      <c r="Q54">
        <v>32.1</v>
      </c>
      <c r="R54">
        <v>27.379000000000001</v>
      </c>
      <c r="T54">
        <v>29.503333333</v>
      </c>
      <c r="U54">
        <v>4.9873333300000003E-2</v>
      </c>
      <c r="V54">
        <v>113.705</v>
      </c>
      <c r="W54">
        <v>403.05799999999999</v>
      </c>
      <c r="X54">
        <v>34.802</v>
      </c>
      <c r="Y54">
        <v>492.238</v>
      </c>
      <c r="Z54">
        <v>80.002666667</v>
      </c>
      <c r="AA54">
        <v>11.2</v>
      </c>
      <c r="AB54">
        <v>1.6500000000000001E-2</v>
      </c>
      <c r="AC54">
        <v>102.64636667000001</v>
      </c>
    </row>
    <row r="55" spans="1:29" x14ac:dyDescent="0.25">
      <c r="A55" t="s">
        <v>43</v>
      </c>
      <c r="B55">
        <v>694.98866667000004</v>
      </c>
      <c r="C55">
        <v>19.993300000000001</v>
      </c>
      <c r="D55">
        <v>35.206333333000003</v>
      </c>
      <c r="E55">
        <v>34.97</v>
      </c>
      <c r="F55">
        <v>29.235333333</v>
      </c>
      <c r="G55">
        <v>22.111999999999998</v>
      </c>
      <c r="H55">
        <v>104.0142</v>
      </c>
      <c r="I55">
        <v>1.2747433333</v>
      </c>
      <c r="J55">
        <v>14.440366666999999</v>
      </c>
      <c r="L55">
        <v>0.87606756669999997</v>
      </c>
      <c r="N55">
        <v>31.7</v>
      </c>
      <c r="O55">
        <v>36.700000000000003</v>
      </c>
      <c r="P55">
        <v>26.1</v>
      </c>
      <c r="Q55">
        <v>32.1</v>
      </c>
      <c r="R55">
        <v>27.374666667</v>
      </c>
      <c r="T55">
        <v>29.596333333</v>
      </c>
      <c r="U55">
        <v>5.0073333300000002E-2</v>
      </c>
      <c r="V55">
        <v>113.794</v>
      </c>
      <c r="W55">
        <v>403.029</v>
      </c>
      <c r="X55">
        <v>34.783999999999999</v>
      </c>
      <c r="Y55">
        <v>492.262</v>
      </c>
      <c r="Z55">
        <v>80.003333333</v>
      </c>
      <c r="AA55">
        <v>11.2</v>
      </c>
      <c r="AB55">
        <v>1.7033333300000002E-2</v>
      </c>
      <c r="AC55">
        <v>102.64463333</v>
      </c>
    </row>
    <row r="56" spans="1:29" x14ac:dyDescent="0.25">
      <c r="A56" t="s">
        <v>44</v>
      </c>
      <c r="B56">
        <v>694.86400000000003</v>
      </c>
      <c r="C56">
        <v>20.003599999999999</v>
      </c>
      <c r="D56">
        <v>35.200000000000003</v>
      </c>
      <c r="E56">
        <v>34.981666666999999</v>
      </c>
      <c r="F56">
        <v>28.876333333000002</v>
      </c>
      <c r="G56">
        <v>22.061666667000001</v>
      </c>
      <c r="H56">
        <v>103.9794</v>
      </c>
      <c r="I56">
        <v>1.2769699999999999</v>
      </c>
      <c r="J56">
        <v>14.441966667000001</v>
      </c>
      <c r="L56">
        <v>0.87733870000000003</v>
      </c>
      <c r="N56">
        <v>31.7</v>
      </c>
      <c r="O56">
        <v>36.74</v>
      </c>
      <c r="P56">
        <v>26.1</v>
      </c>
      <c r="Q56">
        <v>32.087333332999997</v>
      </c>
      <c r="R56">
        <v>27.4</v>
      </c>
      <c r="T56">
        <v>29.6</v>
      </c>
      <c r="U56">
        <v>5.0216666700000002E-2</v>
      </c>
      <c r="V56">
        <v>113.50966667</v>
      </c>
      <c r="W56">
        <v>403.04166666999998</v>
      </c>
      <c r="X56">
        <v>34.856999999999999</v>
      </c>
      <c r="Y56">
        <v>492.19933333</v>
      </c>
      <c r="Z56">
        <v>80.002666667</v>
      </c>
      <c r="AA56">
        <v>11.2</v>
      </c>
      <c r="AB56">
        <v>1.8233333300000001E-2</v>
      </c>
      <c r="AC56">
        <v>102.6461</v>
      </c>
    </row>
    <row r="57" spans="1:29" x14ac:dyDescent="0.25">
      <c r="A57" t="s">
        <v>45</v>
      </c>
      <c r="B57">
        <v>694.84866666999994</v>
      </c>
      <c r="C57">
        <v>20.002033333</v>
      </c>
      <c r="D57">
        <v>35.198999999999998</v>
      </c>
      <c r="E57">
        <v>34.921999999999997</v>
      </c>
      <c r="F57">
        <v>29.042000000000002</v>
      </c>
      <c r="G57">
        <v>22</v>
      </c>
      <c r="H57">
        <v>103.96676667</v>
      </c>
      <c r="I57">
        <v>1.2772933333000001</v>
      </c>
      <c r="J57">
        <v>14.443899999999999</v>
      </c>
      <c r="L57">
        <v>0.87761820000000001</v>
      </c>
      <c r="N57">
        <v>31.673333332999999</v>
      </c>
      <c r="O57">
        <v>36.793999999999997</v>
      </c>
      <c r="P57">
        <v>26.196000000000002</v>
      </c>
      <c r="Q57">
        <v>32.096333332999997</v>
      </c>
      <c r="R57">
        <v>27.4</v>
      </c>
      <c r="T57">
        <v>29.573</v>
      </c>
      <c r="U57">
        <v>4.9733333300000002E-2</v>
      </c>
      <c r="V57">
        <v>113.76066667000001</v>
      </c>
      <c r="W57">
        <v>403.101</v>
      </c>
      <c r="X57">
        <v>34.887</v>
      </c>
      <c r="Y57">
        <v>492.17133332999998</v>
      </c>
      <c r="Z57">
        <v>79.979666667000004</v>
      </c>
      <c r="AA57">
        <v>11.249000000000001</v>
      </c>
      <c r="AB57">
        <v>1.9599999999999999E-2</v>
      </c>
      <c r="AC57">
        <v>102.6464</v>
      </c>
    </row>
    <row r="58" spans="1:29" x14ac:dyDescent="0.25">
      <c r="A58" s="3" t="s">
        <v>46</v>
      </c>
      <c r="B58" s="4">
        <f>AVERAGE(B52:B57)</f>
        <v>694.91606814499994</v>
      </c>
      <c r="C58" s="4">
        <f t="shared" ref="C58:L58" si="8">AVERAGE(C52:C57)</f>
        <v>20.000193731333333</v>
      </c>
      <c r="D58" s="4">
        <f t="shared" si="8"/>
        <v>35.254903940166678</v>
      </c>
      <c r="E58" s="4">
        <f t="shared" si="8"/>
        <v>34.935851928666672</v>
      </c>
      <c r="F58" s="4">
        <f t="shared" si="8"/>
        <v>29.005282562166666</v>
      </c>
      <c r="G58" s="4">
        <f t="shared" si="8"/>
        <v>22.113095237</v>
      </c>
      <c r="H58" s="4">
        <f t="shared" si="8"/>
        <v>104.00612265333332</v>
      </c>
      <c r="I58" s="4">
        <f t="shared" si="8"/>
        <v>1.2774934790666665</v>
      </c>
      <c r="J58" s="4">
        <f t="shared" si="8"/>
        <v>14.442187878333334</v>
      </c>
      <c r="K58" s="5">
        <f>MAX(J52:J57)-MIN(J52:J57)</f>
        <v>3.5333330000000274E-3</v>
      </c>
      <c r="L58" s="7">
        <f t="shared" si="8"/>
        <v>0.87777279325000002</v>
      </c>
      <c r="N58" s="4">
        <f>AVERAGE(N52:N57)</f>
        <v>31.741316607166667</v>
      </c>
      <c r="O58" s="4">
        <f t="shared" ref="O58:AC58" si="9">AVERAGE(O52:O57)</f>
        <v>36.714027870666662</v>
      </c>
      <c r="P58" s="4">
        <f t="shared" si="9"/>
        <v>26.144635103999999</v>
      </c>
      <c r="Q58" s="4">
        <f t="shared" si="9"/>
        <v>32.102503761666661</v>
      </c>
      <c r="R58" s="4">
        <f t="shared" si="9"/>
        <v>27.383749720166666</v>
      </c>
      <c r="S58" s="5">
        <f>MAX(R52:R57)-MIN(R52:R57)</f>
        <v>5.0836119999999596E-2</v>
      </c>
      <c r="T58" s="4">
        <f t="shared" si="9"/>
        <v>29.544645917</v>
      </c>
      <c r="U58" s="4">
        <f t="shared" si="9"/>
        <v>4.9987955600000002E-2</v>
      </c>
      <c r="V58" s="4">
        <f t="shared" si="9"/>
        <v>113.68608434833332</v>
      </c>
      <c r="W58" s="4">
        <f t="shared" si="9"/>
        <v>403.08940019833335</v>
      </c>
      <c r="X58" s="4">
        <f t="shared" si="9"/>
        <v>34.874507068500002</v>
      </c>
      <c r="Y58" s="4">
        <f t="shared" si="9"/>
        <v>492.23516155500005</v>
      </c>
      <c r="Z58" s="4">
        <f t="shared" si="9"/>
        <v>79.998767970999992</v>
      </c>
      <c r="AA58" s="4">
        <f t="shared" si="9"/>
        <v>11.188620708666667</v>
      </c>
      <c r="AB58" s="4">
        <f t="shared" si="9"/>
        <v>1.7654749166666664E-2</v>
      </c>
      <c r="AC58" s="4">
        <f t="shared" si="9"/>
        <v>102.64359007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1.6560965062151595E-3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3">
        <f>_xlfn.STDEV.S(L52:L57)/AVERAGE(L52:L57)</f>
        <v>1.8867029360563512E-3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1" t="s">
        <v>0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N61" s="71" t="s">
        <v>1</v>
      </c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>
        <v>694.67324414715733</v>
      </c>
      <c r="C64">
        <v>40.000802675585341</v>
      </c>
      <c r="D64">
        <v>115.28996655518442</v>
      </c>
      <c r="E64">
        <v>109.23645484949814</v>
      </c>
      <c r="F64">
        <v>29.303344481605432</v>
      </c>
      <c r="G64">
        <v>22</v>
      </c>
      <c r="H64">
        <v>104.02230769230775</v>
      </c>
      <c r="I64">
        <v>1.3336688963210672</v>
      </c>
      <c r="J64">
        <v>14.424280936454849</v>
      </c>
      <c r="L64">
        <v>0.45833160535117079</v>
      </c>
      <c r="N64">
        <v>121.13143812709012</v>
      </c>
      <c r="O64">
        <v>111.18260869565258</v>
      </c>
      <c r="P64">
        <v>26.39999999999986</v>
      </c>
      <c r="Q64">
        <v>32.399999999999821</v>
      </c>
      <c r="R64">
        <v>27.699999999999882</v>
      </c>
      <c r="T64">
        <v>120.36287625418129</v>
      </c>
      <c r="U64">
        <v>5.0123745819398192E-2</v>
      </c>
      <c r="V64">
        <v>113.7317725752509</v>
      </c>
      <c r="W64">
        <v>402.94682274247486</v>
      </c>
      <c r="X64">
        <v>41.138127090300991</v>
      </c>
      <c r="Y64">
        <v>111.99096989966554</v>
      </c>
      <c r="Z64">
        <v>79.968896321070247</v>
      </c>
      <c r="AA64">
        <v>11.136120401337744</v>
      </c>
      <c r="AB64">
        <v>1.8963210702341034E-2</v>
      </c>
      <c r="AC64">
        <v>102.61093645484952</v>
      </c>
    </row>
    <row r="65" spans="1:29" x14ac:dyDescent="0.25">
      <c r="A65" t="s">
        <v>41</v>
      </c>
      <c r="B65">
        <v>694.66966666666633</v>
      </c>
      <c r="C65">
        <v>40.019433333333396</v>
      </c>
      <c r="D65">
        <v>115.44166666666682</v>
      </c>
      <c r="E65">
        <v>109.44233333333328</v>
      </c>
      <c r="F65">
        <v>29.048333333333289</v>
      </c>
      <c r="G65">
        <v>22</v>
      </c>
      <c r="H65">
        <v>104.05189999999996</v>
      </c>
      <c r="I65">
        <v>1.340196666666666</v>
      </c>
      <c r="J65">
        <v>14.418466666666658</v>
      </c>
      <c r="L65">
        <v>0.46038586666666664</v>
      </c>
      <c r="N65">
        <v>121.19466666666686</v>
      </c>
      <c r="O65">
        <v>111.42133333333329</v>
      </c>
      <c r="P65">
        <v>26.399999999999856</v>
      </c>
      <c r="Q65">
        <v>32.337999999999994</v>
      </c>
      <c r="R65">
        <v>27.618666666666826</v>
      </c>
      <c r="T65">
        <v>120.40000000000067</v>
      </c>
      <c r="U65">
        <v>5.0113333333333572E-2</v>
      </c>
      <c r="V65">
        <v>113.73199999999994</v>
      </c>
      <c r="W65">
        <v>402.94666666666694</v>
      </c>
      <c r="X65">
        <v>41.334666666666692</v>
      </c>
      <c r="Y65">
        <v>111.6346666666666</v>
      </c>
      <c r="Z65">
        <v>79.990000000000009</v>
      </c>
      <c r="AA65">
        <v>11.099999999999943</v>
      </c>
      <c r="AB65">
        <v>1.9066666666666537E-2</v>
      </c>
      <c r="AC65">
        <v>102.60979999999998</v>
      </c>
    </row>
    <row r="66" spans="1:29" x14ac:dyDescent="0.25">
      <c r="A66" t="s">
        <v>42</v>
      </c>
      <c r="B66">
        <v>695.29100000000005</v>
      </c>
      <c r="C66">
        <v>40.002133333333326</v>
      </c>
      <c r="D66">
        <v>115.49633333333334</v>
      </c>
      <c r="E66">
        <v>109.57733333333272</v>
      </c>
      <c r="F66">
        <v>28.981333333333357</v>
      </c>
      <c r="G66">
        <v>21.998666666666661</v>
      </c>
      <c r="H66">
        <v>103.96233333333338</v>
      </c>
      <c r="I66">
        <v>1.3364133333333343</v>
      </c>
      <c r="J66">
        <v>14.421199999999995</v>
      </c>
      <c r="L66">
        <v>0.45884233333333346</v>
      </c>
      <c r="N66">
        <v>121.18966666666677</v>
      </c>
      <c r="O66">
        <v>111.58399999999941</v>
      </c>
      <c r="P66">
        <v>26.439666666666589</v>
      </c>
      <c r="Q66">
        <v>32.299999999999997</v>
      </c>
      <c r="R66">
        <v>27.600000000000151</v>
      </c>
      <c r="T66">
        <v>120.40000000000067</v>
      </c>
      <c r="U66">
        <v>4.9863333333333454E-2</v>
      </c>
      <c r="V66">
        <v>113.76966666666659</v>
      </c>
      <c r="W66">
        <v>402.91900000000021</v>
      </c>
      <c r="X66">
        <v>41.149999999999984</v>
      </c>
      <c r="Y66">
        <v>111.71333333333331</v>
      </c>
      <c r="Z66">
        <v>80.007333333333236</v>
      </c>
      <c r="AA66">
        <v>11.099999999999943</v>
      </c>
      <c r="AB66">
        <v>1.8299999999999893E-2</v>
      </c>
      <c r="AC66">
        <v>102.6011</v>
      </c>
    </row>
    <row r="67" spans="1:29" x14ac:dyDescent="0.25">
      <c r="A67" t="s">
        <v>43</v>
      </c>
      <c r="B67">
        <v>694.32666666666682</v>
      </c>
      <c r="C67">
        <v>39.994233333333362</v>
      </c>
      <c r="D67">
        <v>115.48000000000032</v>
      </c>
      <c r="E67">
        <v>109.70033333333367</v>
      </c>
      <c r="F67">
        <v>29.186000000000149</v>
      </c>
      <c r="G67">
        <v>21.994</v>
      </c>
      <c r="H67">
        <v>103.98556666666664</v>
      </c>
      <c r="I67">
        <v>1.3374166666666663</v>
      </c>
      <c r="J67">
        <v>14.420466666666673</v>
      </c>
      <c r="L67">
        <v>0.4599295666666664</v>
      </c>
      <c r="N67">
        <v>121.08199999999965</v>
      </c>
      <c r="O67">
        <v>111.69533333333376</v>
      </c>
      <c r="P67">
        <v>26.399999999999856</v>
      </c>
      <c r="Q67">
        <v>32.299999999999997</v>
      </c>
      <c r="R67">
        <v>27.600000000000151</v>
      </c>
      <c r="T67">
        <v>120.33666666666647</v>
      </c>
      <c r="U67">
        <v>5.0203333333333586E-2</v>
      </c>
      <c r="V67">
        <v>113.60799999999998</v>
      </c>
      <c r="W67">
        <v>402.99733333333336</v>
      </c>
      <c r="X67">
        <v>41.319000000000017</v>
      </c>
      <c r="Y67">
        <v>111.48533333333323</v>
      </c>
      <c r="Z67">
        <v>79.994999999999962</v>
      </c>
      <c r="AA67">
        <v>11.099999999999943</v>
      </c>
      <c r="AB67">
        <v>1.8066666666666564E-2</v>
      </c>
      <c r="AC67">
        <v>102.58976666666673</v>
      </c>
    </row>
    <row r="68" spans="1:29" x14ac:dyDescent="0.25">
      <c r="A68" t="s">
        <v>44</v>
      </c>
      <c r="B68">
        <v>695.2563333333336</v>
      </c>
      <c r="C68">
        <v>40.007500000000022</v>
      </c>
      <c r="D68">
        <v>115.41733333333389</v>
      </c>
      <c r="E68">
        <v>109.72533333333386</v>
      </c>
      <c r="F68">
        <v>28.972666666666502</v>
      </c>
      <c r="G68">
        <v>22</v>
      </c>
      <c r="H68">
        <v>104.03079999999999</v>
      </c>
      <c r="I68">
        <v>1.3376366666666664</v>
      </c>
      <c r="J68">
        <v>14.420166666666645</v>
      </c>
      <c r="L68">
        <v>0.45923403333333368</v>
      </c>
      <c r="N68">
        <v>120.97066666666717</v>
      </c>
      <c r="O68">
        <v>111.7140000000004</v>
      </c>
      <c r="P68">
        <v>26.399999999999856</v>
      </c>
      <c r="Q68">
        <v>32.299999999999997</v>
      </c>
      <c r="R68">
        <v>27.600000000000151</v>
      </c>
      <c r="T68">
        <v>120.26799999999959</v>
      </c>
      <c r="U68">
        <v>5.00966666666669E-2</v>
      </c>
      <c r="V68">
        <v>113.83233333333339</v>
      </c>
      <c r="W68">
        <v>402.96433333333317</v>
      </c>
      <c r="X68">
        <v>41.262666666666668</v>
      </c>
      <c r="Y68">
        <v>111.89433333333339</v>
      </c>
      <c r="Z68">
        <v>79.950000000000031</v>
      </c>
      <c r="AA68">
        <v>11.168666666666613</v>
      </c>
      <c r="AB68">
        <v>1.8866666666666556E-2</v>
      </c>
      <c r="AC68">
        <v>102.57970000000022</v>
      </c>
    </row>
    <row r="69" spans="1:29" x14ac:dyDescent="0.25">
      <c r="A69" t="s">
        <v>45</v>
      </c>
      <c r="B69">
        <v>694.85980066445154</v>
      </c>
      <c r="C69">
        <v>40.000000000000007</v>
      </c>
      <c r="D69">
        <v>115.20897009966761</v>
      </c>
      <c r="E69">
        <v>109.34551495016596</v>
      </c>
      <c r="F69">
        <v>29.084053156146226</v>
      </c>
      <c r="G69">
        <v>22</v>
      </c>
      <c r="H69">
        <v>104.01242524916948</v>
      </c>
      <c r="I69">
        <v>1.3378338870431894</v>
      </c>
      <c r="J69">
        <v>14.41903654485049</v>
      </c>
      <c r="L69">
        <v>0.4596412624584717</v>
      </c>
      <c r="N69">
        <v>120.72425249169399</v>
      </c>
      <c r="O69">
        <v>111.36810631229227</v>
      </c>
      <c r="P69">
        <v>26.399999999999856</v>
      </c>
      <c r="Q69">
        <v>32.279401993355634</v>
      </c>
      <c r="R69">
        <v>27.600332225913775</v>
      </c>
      <c r="T69">
        <v>120.07475083056481</v>
      </c>
      <c r="U69">
        <v>4.9933554817275995E-2</v>
      </c>
      <c r="V69">
        <v>113.62093023255817</v>
      </c>
      <c r="W69">
        <v>403.05647840531589</v>
      </c>
      <c r="X69">
        <v>41.25348837209301</v>
      </c>
      <c r="Y69">
        <v>112.26478405315619</v>
      </c>
      <c r="Z69">
        <v>80.018936877076371</v>
      </c>
      <c r="AA69">
        <v>11.267109634551561</v>
      </c>
      <c r="AB69">
        <v>1.9999999999999865E-2</v>
      </c>
      <c r="AC69">
        <v>102.56787375415294</v>
      </c>
    </row>
    <row r="70" spans="1:29" x14ac:dyDescent="0.25">
      <c r="A70" s="3" t="s">
        <v>46</v>
      </c>
      <c r="B70" s="4">
        <f>AVERAGE(B64:B69)</f>
        <v>694.84611857971265</v>
      </c>
      <c r="C70" s="4">
        <f t="shared" ref="C70:L70" si="10">AVERAGE(C64:C69)</f>
        <v>40.004017112597573</v>
      </c>
      <c r="D70" s="4">
        <f t="shared" si="10"/>
        <v>115.38904499803107</v>
      </c>
      <c r="E70" s="4">
        <f t="shared" si="10"/>
        <v>109.50455052216627</v>
      </c>
      <c r="F70" s="4">
        <f t="shared" si="10"/>
        <v>29.095955161847495</v>
      </c>
      <c r="G70" s="4">
        <f t="shared" si="10"/>
        <v>21.998777777777775</v>
      </c>
      <c r="H70" s="4">
        <f t="shared" si="10"/>
        <v>104.01088882357953</v>
      </c>
      <c r="I70" s="4">
        <f t="shared" si="10"/>
        <v>1.3371943527829317</v>
      </c>
      <c r="J70" s="4">
        <f t="shared" si="10"/>
        <v>14.420602913550885</v>
      </c>
      <c r="K70" s="5">
        <f>MAX(J64:J69)-MIN(J64:J69)</f>
        <v>5.8142697881908845E-3</v>
      </c>
      <c r="L70" s="7">
        <f t="shared" si="10"/>
        <v>0.45939411130160712</v>
      </c>
      <c r="N70" s="4">
        <f>AVERAGE(N64:N69)</f>
        <v>121.04878176979742</v>
      </c>
      <c r="O70" s="4">
        <f t="shared" ref="O70:AC70" si="11">AVERAGE(O64:O69)</f>
        <v>111.49423027910196</v>
      </c>
      <c r="P70" s="4">
        <f t="shared" si="11"/>
        <v>26.40661111111098</v>
      </c>
      <c r="Q70" s="4">
        <f t="shared" si="11"/>
        <v>32.319566998892576</v>
      </c>
      <c r="R70" s="4">
        <f t="shared" si="11"/>
        <v>27.61983314876349</v>
      </c>
      <c r="S70" s="5">
        <f>MAX(R64:R69)-MIN(R64:R69)</f>
        <v>9.9999999999731415E-2</v>
      </c>
      <c r="T70" s="4">
        <f t="shared" si="11"/>
        <v>120.3070489585689</v>
      </c>
      <c r="U70" s="4">
        <f t="shared" si="11"/>
        <v>5.0055661217223622E-2</v>
      </c>
      <c r="V70" s="4">
        <f t="shared" si="11"/>
        <v>113.7157838013015</v>
      </c>
      <c r="W70" s="4">
        <f t="shared" si="11"/>
        <v>402.97177241352074</v>
      </c>
      <c r="X70" s="4">
        <f t="shared" si="11"/>
        <v>41.24299146595456</v>
      </c>
      <c r="Y70" s="4">
        <f t="shared" si="11"/>
        <v>111.83057010324804</v>
      </c>
      <c r="Z70" s="4">
        <f t="shared" si="11"/>
        <v>79.988361088579978</v>
      </c>
      <c r="AA70" s="4">
        <f t="shared" si="11"/>
        <v>11.145316117092625</v>
      </c>
      <c r="AB70" s="4">
        <f t="shared" si="11"/>
        <v>1.8877201783723409E-2</v>
      </c>
      <c r="AC70" s="4">
        <f t="shared" si="11"/>
        <v>102.5931961459449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7.4704452656397709E-4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3">
        <f>_xlfn.STDEV.S(L64:L69)/AVERAGE(L64:L69)</f>
        <v>1.6261517250348865E-3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5" t="s">
        <v>54</v>
      </c>
      <c r="B75" s="76"/>
      <c r="C75" s="76"/>
      <c r="D75" s="76"/>
      <c r="E75" s="76"/>
      <c r="F75" s="76"/>
      <c r="G75" s="76"/>
      <c r="H75" s="76"/>
      <c r="I75" s="76"/>
      <c r="J75" s="77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8" t="s">
        <v>59</v>
      </c>
      <c r="H76" s="79"/>
      <c r="I76" s="78" t="s">
        <v>60</v>
      </c>
      <c r="J76" s="79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5" t="s">
        <v>66</v>
      </c>
      <c r="H77" s="77"/>
      <c r="I77" s="75" t="s">
        <v>66</v>
      </c>
      <c r="J77" s="77"/>
    </row>
    <row r="78" spans="1:29" x14ac:dyDescent="0.25">
      <c r="A78" s="10" t="s">
        <v>29</v>
      </c>
      <c r="B78" s="15">
        <f>L10</f>
        <v>0.28606130504281013</v>
      </c>
      <c r="C78" s="44">
        <f>L12</f>
        <v>5.0768738477017822E-4</v>
      </c>
      <c r="D78" s="10">
        <v>0.5</v>
      </c>
      <c r="E78" s="10">
        <v>21.99</v>
      </c>
      <c r="F78" s="16">
        <v>0.3</v>
      </c>
      <c r="G78" s="72">
        <f>I78*F78</f>
        <v>0.94357321468370914</v>
      </c>
      <c r="H78" s="73"/>
      <c r="I78" s="72">
        <f>B78*E78*D78</f>
        <v>3.1452440489456972</v>
      </c>
      <c r="J78" s="74"/>
    </row>
    <row r="79" spans="1:29" x14ac:dyDescent="0.25">
      <c r="A79" s="10" t="s">
        <v>49</v>
      </c>
      <c r="B79" s="15">
        <f>L22</f>
        <v>0.29816728912882989</v>
      </c>
      <c r="C79" s="44">
        <f>L24</f>
        <v>3.3924263169198856E-4</v>
      </c>
      <c r="D79" s="10">
        <v>0.5</v>
      </c>
      <c r="E79" s="10">
        <v>21.99</v>
      </c>
      <c r="F79" s="16">
        <v>3.2000000000000001E-2</v>
      </c>
      <c r="G79" s="72">
        <f t="shared" ref="G79:G83" si="12">I79*F79</f>
        <v>0.10490717900708751</v>
      </c>
      <c r="H79" s="73"/>
      <c r="I79" s="72">
        <f t="shared" ref="I79:I83" si="13">B79*E79*D79</f>
        <v>3.2783493439714846</v>
      </c>
      <c r="J79" s="74"/>
    </row>
    <row r="80" spans="1:29" x14ac:dyDescent="0.25">
      <c r="A80" s="10" t="s">
        <v>50</v>
      </c>
      <c r="B80" s="15">
        <f>L34</f>
        <v>0.28857391347360645</v>
      </c>
      <c r="C80" s="44">
        <f>L36</f>
        <v>3.5168660300571901E-4</v>
      </c>
      <c r="D80" s="10">
        <v>0.5</v>
      </c>
      <c r="E80" s="10">
        <v>16.489999999999998</v>
      </c>
      <c r="F80" s="16">
        <v>0.31</v>
      </c>
      <c r="G80" s="72">
        <f t="shared" si="12"/>
        <v>0.73758049414286442</v>
      </c>
      <c r="H80" s="73"/>
      <c r="I80" s="72">
        <f t="shared" si="13"/>
        <v>2.3792919165898851</v>
      </c>
      <c r="J80" s="74"/>
    </row>
    <row r="81" spans="1:10" x14ac:dyDescent="0.25">
      <c r="A81" s="10" t="s">
        <v>51</v>
      </c>
      <c r="B81" s="15">
        <f>L46</f>
        <v>0.72264490679723592</v>
      </c>
      <c r="C81" s="44">
        <f>L48</f>
        <v>6.8780644040823029E-4</v>
      </c>
      <c r="D81" s="10">
        <v>0.5</v>
      </c>
      <c r="E81" s="10">
        <v>1.46</v>
      </c>
      <c r="F81" s="16">
        <v>0.17399999999999999</v>
      </c>
      <c r="G81" s="72">
        <f t="shared" si="12"/>
        <v>9.1790356061384901E-2</v>
      </c>
      <c r="H81" s="73"/>
      <c r="I81" s="72">
        <f t="shared" si="13"/>
        <v>0.52753078196198222</v>
      </c>
      <c r="J81" s="74"/>
    </row>
    <row r="82" spans="1:10" x14ac:dyDescent="0.25">
      <c r="A82" s="10" t="s">
        <v>52</v>
      </c>
      <c r="B82" s="15">
        <f>L58</f>
        <v>0.87777279325000002</v>
      </c>
      <c r="C82" s="44">
        <f>L60</f>
        <v>1.8867029360563512E-3</v>
      </c>
      <c r="D82" s="10">
        <v>0.5</v>
      </c>
      <c r="E82" s="10">
        <v>1.46</v>
      </c>
      <c r="F82" s="16">
        <v>1.0999999999999999E-2</v>
      </c>
      <c r="G82" s="72">
        <f t="shared" si="12"/>
        <v>7.0485155297975001E-3</v>
      </c>
      <c r="H82" s="73"/>
      <c r="I82" s="72">
        <f t="shared" si="13"/>
        <v>0.64077413907250003</v>
      </c>
      <c r="J82" s="74"/>
    </row>
    <row r="83" spans="1:10" x14ac:dyDescent="0.25">
      <c r="A83" s="10" t="s">
        <v>53</v>
      </c>
      <c r="B83" s="15">
        <f>L70</f>
        <v>0.45939411130160712</v>
      </c>
      <c r="C83" s="44">
        <f>L72</f>
        <v>1.6261517250348865E-3</v>
      </c>
      <c r="D83" s="10">
        <v>0.5</v>
      </c>
      <c r="E83" s="10">
        <v>2.91</v>
      </c>
      <c r="F83" s="16">
        <v>0.17199999999999999</v>
      </c>
      <c r="G83" s="72">
        <f t="shared" si="12"/>
        <v>0.11496797029434021</v>
      </c>
      <c r="H83" s="73"/>
      <c r="I83" s="72">
        <f t="shared" si="13"/>
        <v>0.66841843194383843</v>
      </c>
      <c r="J83" s="74"/>
    </row>
    <row r="84" spans="1:10" x14ac:dyDescent="0.25">
      <c r="A84" s="80" t="s">
        <v>67</v>
      </c>
      <c r="B84" s="81"/>
      <c r="C84" s="81"/>
      <c r="D84" s="81"/>
      <c r="E84" s="81"/>
      <c r="F84" s="82"/>
      <c r="G84" s="83">
        <f>SUM(G78:G83)</f>
        <v>1.9998677297191838</v>
      </c>
      <c r="H84" s="84"/>
      <c r="I84" s="83">
        <f>SUM(I78:I83)</f>
        <v>10.639608662485387</v>
      </c>
      <c r="J84" s="84"/>
    </row>
  </sheetData>
  <mergeCells count="32">
    <mergeCell ref="B1:L1"/>
    <mergeCell ref="N1:AC1"/>
    <mergeCell ref="B13:L13"/>
    <mergeCell ref="N13:AC13"/>
    <mergeCell ref="B25:L25"/>
    <mergeCell ref="N25:AC25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A84:F84"/>
    <mergeCell ref="G84:H84"/>
    <mergeCell ref="I84:J8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44666-587F-4DD4-BFE5-E23B3B0A4CB1}">
  <dimension ref="A1:AC84"/>
  <sheetViews>
    <sheetView topLeftCell="A61" workbookViewId="0">
      <selection activeCell="G78" sqref="G78:J83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N1" s="71" t="s">
        <v>1</v>
      </c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>
        <v>2000.0325503355707</v>
      </c>
      <c r="C4">
        <v>105.00322147650996</v>
      </c>
      <c r="D4">
        <v>115.0137583892614</v>
      </c>
      <c r="E4">
        <v>109.05671140939529</v>
      </c>
      <c r="F4">
        <v>29</v>
      </c>
      <c r="G4">
        <v>21.900335570469704</v>
      </c>
      <c r="H4">
        <v>104.98654362416103</v>
      </c>
      <c r="I4">
        <v>6.3350671140939561</v>
      </c>
      <c r="J4">
        <v>14.455436241610743</v>
      </c>
      <c r="L4">
        <v>0.28806100671140922</v>
      </c>
      <c r="N4">
        <v>112.0412751677849</v>
      </c>
      <c r="O4">
        <v>113.69194630872512</v>
      </c>
      <c r="P4">
        <v>26.478523489932808</v>
      </c>
      <c r="Q4">
        <v>33.519798657718191</v>
      </c>
      <c r="R4">
        <v>31.5</v>
      </c>
      <c r="T4">
        <v>112.29999999999957</v>
      </c>
      <c r="U4">
        <v>5.0161073825503374E-2</v>
      </c>
      <c r="V4">
        <v>109.51241610738262</v>
      </c>
      <c r="W4">
        <v>402.27248322147659</v>
      </c>
      <c r="X4">
        <v>57.810067114093968</v>
      </c>
      <c r="Y4">
        <v>287.093288590604</v>
      </c>
      <c r="Z4">
        <v>80.029194630872482</v>
      </c>
      <c r="AA4">
        <v>11.284899328859058</v>
      </c>
      <c r="AB4">
        <v>2.24496644295301E-2</v>
      </c>
      <c r="AC4">
        <v>102.27288590604016</v>
      </c>
    </row>
    <row r="5" spans="1:29" x14ac:dyDescent="0.25">
      <c r="A5" t="s">
        <v>41</v>
      </c>
      <c r="B5">
        <v>2000.0366666666687</v>
      </c>
      <c r="C5">
        <v>105.00516666666668</v>
      </c>
      <c r="D5">
        <v>115.07899999999965</v>
      </c>
      <c r="E5">
        <v>109.09999999999941</v>
      </c>
      <c r="F5">
        <v>29.000333333333316</v>
      </c>
      <c r="G5">
        <v>21.899999999999903</v>
      </c>
      <c r="H5">
        <v>104.9966</v>
      </c>
      <c r="I5">
        <v>6.3339133333333448</v>
      </c>
      <c r="J5">
        <v>14.433566666666669</v>
      </c>
      <c r="L5">
        <v>0.28800156666666676</v>
      </c>
      <c r="N5">
        <v>112.01866666666662</v>
      </c>
      <c r="O5">
        <v>113.70933333333359</v>
      </c>
      <c r="P5">
        <v>26.455999999999992</v>
      </c>
      <c r="Q5">
        <v>33.537333333333315</v>
      </c>
      <c r="R5">
        <v>31.537000000000134</v>
      </c>
      <c r="T5">
        <v>112.31066666666622</v>
      </c>
      <c r="U5">
        <v>4.9786666666666694E-2</v>
      </c>
      <c r="V5">
        <v>109.50666666666672</v>
      </c>
      <c r="W5">
        <v>402.18099999999998</v>
      </c>
      <c r="X5">
        <v>57.789333333333367</v>
      </c>
      <c r="Y5">
        <v>286.96866666666659</v>
      </c>
      <c r="Z5">
        <v>79.991999999999976</v>
      </c>
      <c r="AA5">
        <v>11.174333333333305</v>
      </c>
      <c r="AB5">
        <v>2.2333333333333216E-2</v>
      </c>
      <c r="AC5">
        <v>102.26543333333318</v>
      </c>
    </row>
    <row r="6" spans="1:29" x14ac:dyDescent="0.25">
      <c r="A6" t="s">
        <v>42</v>
      </c>
      <c r="B6">
        <v>1999.9443333333327</v>
      </c>
      <c r="C6">
        <v>105.00226666666669</v>
      </c>
      <c r="D6">
        <v>115.04499999999953</v>
      </c>
      <c r="E6">
        <v>109.09999999999941</v>
      </c>
      <c r="F6">
        <v>29.005666666666681</v>
      </c>
      <c r="G6">
        <v>21.89166666666658</v>
      </c>
      <c r="H6">
        <v>104.97879999999996</v>
      </c>
      <c r="I6">
        <v>6.3315766666666828</v>
      </c>
      <c r="J6">
        <v>14.450033333333343</v>
      </c>
      <c r="L6">
        <v>0.28791679999999986</v>
      </c>
      <c r="N6">
        <v>112.01299999999988</v>
      </c>
      <c r="O6">
        <v>113.70200000000034</v>
      </c>
      <c r="P6">
        <v>26.499666666666666</v>
      </c>
      <c r="Q6">
        <v>33.5</v>
      </c>
      <c r="R6">
        <v>31.676333333333314</v>
      </c>
      <c r="T6">
        <v>112.29999999999959</v>
      </c>
      <c r="U6">
        <v>5.0406666666666718E-2</v>
      </c>
      <c r="V6">
        <v>109.57899999999999</v>
      </c>
      <c r="W6">
        <v>402.25933333333347</v>
      </c>
      <c r="X6">
        <v>57.744333333333294</v>
      </c>
      <c r="Y6">
        <v>286.83033333333339</v>
      </c>
      <c r="Z6">
        <v>79.980333333333377</v>
      </c>
      <c r="AA6">
        <v>11.099999999999943</v>
      </c>
      <c r="AB6">
        <v>2.2399999999999885E-2</v>
      </c>
      <c r="AC6">
        <v>102.2624999999999</v>
      </c>
    </row>
    <row r="7" spans="1:29" x14ac:dyDescent="0.25">
      <c r="A7" t="s">
        <v>43</v>
      </c>
      <c r="B7">
        <v>2000.0190000000009</v>
      </c>
      <c r="C7">
        <v>105.00253333333332</v>
      </c>
      <c r="D7">
        <v>115.13366666666671</v>
      </c>
      <c r="E7">
        <v>109.12633333333332</v>
      </c>
      <c r="F7">
        <v>28.993333333333307</v>
      </c>
      <c r="G7">
        <v>21.902000000000005</v>
      </c>
      <c r="H7">
        <v>105.01999999999997</v>
      </c>
      <c r="I7">
        <v>6.3314699999999959</v>
      </c>
      <c r="J7">
        <v>14.443666666666658</v>
      </c>
      <c r="L7">
        <v>0.28790023333333314</v>
      </c>
      <c r="N7">
        <v>112.00400000000002</v>
      </c>
      <c r="O7">
        <v>113.69433333333369</v>
      </c>
      <c r="P7">
        <v>26.5</v>
      </c>
      <c r="Q7">
        <v>33.608333333333405</v>
      </c>
      <c r="R7">
        <v>31.634666666666849</v>
      </c>
      <c r="T7">
        <v>112.3646666666673</v>
      </c>
      <c r="U7">
        <v>4.9676666666666709E-2</v>
      </c>
      <c r="V7">
        <v>109.64433333333332</v>
      </c>
      <c r="W7">
        <v>402.10833333333346</v>
      </c>
      <c r="X7">
        <v>57.812999999999981</v>
      </c>
      <c r="Y7">
        <v>286.6483333333332</v>
      </c>
      <c r="Z7">
        <v>79.99533333333342</v>
      </c>
      <c r="AA7">
        <v>11.099999999999943</v>
      </c>
      <c r="AB7">
        <v>2.2433333333333236E-2</v>
      </c>
      <c r="AC7">
        <v>102.25469999999989</v>
      </c>
    </row>
    <row r="8" spans="1:29" x14ac:dyDescent="0.25">
      <c r="A8" t="s">
        <v>44</v>
      </c>
      <c r="B8">
        <v>1999.9066666666656</v>
      </c>
      <c r="C8">
        <v>105.0025</v>
      </c>
      <c r="D8">
        <v>115.12966666666641</v>
      </c>
      <c r="E8">
        <v>109.18566666666723</v>
      </c>
      <c r="F8">
        <v>28.998999999999977</v>
      </c>
      <c r="G8">
        <v>21.950000000000006</v>
      </c>
      <c r="H8">
        <v>105.02890000000001</v>
      </c>
      <c r="I8">
        <v>6.3301999999999801</v>
      </c>
      <c r="J8">
        <v>14.454666666666666</v>
      </c>
      <c r="L8">
        <v>0.28785909999999987</v>
      </c>
      <c r="N8">
        <v>112.0266666666663</v>
      </c>
      <c r="O8">
        <v>113.73366666666659</v>
      </c>
      <c r="P8">
        <v>26.528000000000102</v>
      </c>
      <c r="Q8">
        <v>33.623666666666757</v>
      </c>
      <c r="R8">
        <v>31.646000000000083</v>
      </c>
      <c r="T8">
        <v>112.40000000000063</v>
      </c>
      <c r="U8">
        <v>4.9853333333333395E-2</v>
      </c>
      <c r="V8">
        <v>109.40233333333332</v>
      </c>
      <c r="W8">
        <v>402.2853333333332</v>
      </c>
      <c r="X8">
        <v>57.812666666666679</v>
      </c>
      <c r="Y8">
        <v>286.56100000000004</v>
      </c>
      <c r="Z8">
        <v>79.996000000000066</v>
      </c>
      <c r="AA8">
        <v>11.110333333333266</v>
      </c>
      <c r="AB8">
        <v>2.2199999999999893E-2</v>
      </c>
      <c r="AC8">
        <v>102.26719999999979</v>
      </c>
    </row>
    <row r="9" spans="1:29" x14ac:dyDescent="0.25">
      <c r="A9" t="s">
        <v>45</v>
      </c>
      <c r="B9">
        <v>2000.0890365448515</v>
      </c>
      <c r="C9">
        <v>104.99990033222589</v>
      </c>
      <c r="D9">
        <v>115.09833887043126</v>
      </c>
      <c r="E9">
        <v>109.18372093023281</v>
      </c>
      <c r="F9">
        <v>29.007308970099665</v>
      </c>
      <c r="G9">
        <v>21.920598006644418</v>
      </c>
      <c r="H9">
        <v>104.99312292358802</v>
      </c>
      <c r="I9">
        <v>6.3291262458471698</v>
      </c>
      <c r="J9">
        <v>14.432026578073096</v>
      </c>
      <c r="L9">
        <v>0.28779049833887022</v>
      </c>
      <c r="N9">
        <v>112.08671096345464</v>
      </c>
      <c r="O9">
        <v>113.65880398671085</v>
      </c>
      <c r="P9">
        <v>26.599667774086523</v>
      </c>
      <c r="Q9">
        <v>33.652159468438612</v>
      </c>
      <c r="R9">
        <v>31.832558139534775</v>
      </c>
      <c r="T9">
        <v>112.39966777408699</v>
      </c>
      <c r="U9">
        <v>5.0209302325581441E-2</v>
      </c>
      <c r="V9">
        <v>109.62823920265782</v>
      </c>
      <c r="W9">
        <v>402.22956810631217</v>
      </c>
      <c r="X9">
        <v>57.765448504983368</v>
      </c>
      <c r="Y9">
        <v>286.43787375415292</v>
      </c>
      <c r="Z9">
        <v>79.973754152823844</v>
      </c>
      <c r="AA9">
        <v>11.200332225913568</v>
      </c>
      <c r="AB9">
        <v>2.2790697674418513E-2</v>
      </c>
      <c r="AC9">
        <v>102.28465116279085</v>
      </c>
    </row>
    <row r="10" spans="1:29" x14ac:dyDescent="0.25">
      <c r="A10" s="3" t="s">
        <v>46</v>
      </c>
      <c r="B10" s="4">
        <f>AVERAGE(B4:B9)</f>
        <v>2000.0047089245152</v>
      </c>
      <c r="C10" s="4">
        <f t="shared" ref="C10:L10" si="0">AVERAGE(C4:C9)</f>
        <v>105.00259807923378</v>
      </c>
      <c r="D10" s="4">
        <f t="shared" si="0"/>
        <v>115.08323843217083</v>
      </c>
      <c r="E10" s="4">
        <f t="shared" si="0"/>
        <v>109.1254053899379</v>
      </c>
      <c r="F10" s="4">
        <f t="shared" si="0"/>
        <v>29.00094038390549</v>
      </c>
      <c r="G10" s="4">
        <f t="shared" si="0"/>
        <v>21.910766707296769</v>
      </c>
      <c r="H10" s="4">
        <f t="shared" si="0"/>
        <v>105.00066109129149</v>
      </c>
      <c r="I10" s="4">
        <f t="shared" si="0"/>
        <v>6.3318922266568549</v>
      </c>
      <c r="J10" s="4">
        <f t="shared" si="0"/>
        <v>14.444899358836196</v>
      </c>
      <c r="K10" s="5">
        <f>MAX(J4:J9)-MIN(J4:J9)</f>
        <v>2.3409663537647063E-2</v>
      </c>
      <c r="L10" s="7">
        <f t="shared" si="0"/>
        <v>0.28792153417504651</v>
      </c>
      <c r="N10" s="4">
        <f>AVERAGE(N4:N9)</f>
        <v>112.03171991076205</v>
      </c>
      <c r="O10" s="4">
        <f t="shared" ref="O10:AC10" si="1">AVERAGE(O4:O9)</f>
        <v>113.69834727146171</v>
      </c>
      <c r="P10" s="4">
        <f t="shared" si="1"/>
        <v>26.510309655114352</v>
      </c>
      <c r="Q10" s="4">
        <f t="shared" si="1"/>
        <v>33.573548576581715</v>
      </c>
      <c r="R10" s="4">
        <f t="shared" si="1"/>
        <v>31.637759689922522</v>
      </c>
      <c r="S10" s="5">
        <f>MAX(R4:R9)-MIN(R4:R9)</f>
        <v>0.33255813953477542</v>
      </c>
      <c r="T10" s="4">
        <f t="shared" si="1"/>
        <v>112.34583351790339</v>
      </c>
      <c r="U10" s="4">
        <f t="shared" si="1"/>
        <v>5.0015618247403054E-2</v>
      </c>
      <c r="V10" s="4">
        <f t="shared" si="1"/>
        <v>109.54549810722897</v>
      </c>
      <c r="W10" s="4">
        <f t="shared" si="1"/>
        <v>402.22267522129806</v>
      </c>
      <c r="X10" s="4">
        <f t="shared" si="1"/>
        <v>57.789141492068438</v>
      </c>
      <c r="Y10" s="4">
        <f t="shared" si="1"/>
        <v>286.75658261301504</v>
      </c>
      <c r="Z10" s="4">
        <f t="shared" si="1"/>
        <v>79.994435908393868</v>
      </c>
      <c r="AA10" s="4">
        <f t="shared" si="1"/>
        <v>11.161649703573181</v>
      </c>
      <c r="AB10" s="4">
        <f t="shared" si="1"/>
        <v>2.2434504795102478E-2</v>
      </c>
      <c r="AC10" s="4">
        <f t="shared" si="1"/>
        <v>102.26789506702728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9.7367697889637374E-5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3">
        <f>_xlfn.STDEV.S(L4:L9)/AVERAGE(L4:L9)</f>
        <v>3.3817442022395281E-4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71" t="s">
        <v>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N13" s="71" t="s">
        <v>1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>
        <v>1999.9776666666669</v>
      </c>
      <c r="C16">
        <v>104.99869999999997</v>
      </c>
      <c r="D16">
        <v>64.925333333333285</v>
      </c>
      <c r="E16">
        <v>64.908999999999921</v>
      </c>
      <c r="F16">
        <v>28.996333333333315</v>
      </c>
      <c r="G16">
        <v>22.013333333333382</v>
      </c>
      <c r="H16">
        <v>104.99949999999994</v>
      </c>
      <c r="I16">
        <v>6.5859899999999989</v>
      </c>
      <c r="J16">
        <v>14.452000000000011</v>
      </c>
      <c r="L16">
        <v>0.29949183333333335</v>
      </c>
      <c r="N16">
        <v>54.768333333333381</v>
      </c>
      <c r="O16">
        <v>69.299999999999613</v>
      </c>
      <c r="P16">
        <v>25.914333333333264</v>
      </c>
      <c r="Q16">
        <v>33.840333333333234</v>
      </c>
      <c r="R16">
        <v>32.399999999999821</v>
      </c>
      <c r="T16">
        <v>54.299666666666369</v>
      </c>
      <c r="U16">
        <v>5.0070000000000066E-2</v>
      </c>
      <c r="V16">
        <v>109.30066666666673</v>
      </c>
      <c r="W16">
        <v>402.09333333333342</v>
      </c>
      <c r="X16">
        <v>57.070666666666718</v>
      </c>
      <c r="Y16">
        <v>499.85733333333377</v>
      </c>
      <c r="Z16">
        <v>80.008333333333383</v>
      </c>
      <c r="AA16">
        <v>11.234333333333407</v>
      </c>
      <c r="AB16">
        <v>1.9733333333333204E-2</v>
      </c>
      <c r="AC16">
        <v>102.35560000000028</v>
      </c>
    </row>
    <row r="17" spans="1:29" x14ac:dyDescent="0.25">
      <c r="A17" t="s">
        <v>41</v>
      </c>
      <c r="B17">
        <v>1999.9803333333343</v>
      </c>
      <c r="C17">
        <v>105.00336666666664</v>
      </c>
      <c r="D17">
        <v>64.864999999999611</v>
      </c>
      <c r="E17">
        <v>64.995000000000005</v>
      </c>
      <c r="F17">
        <v>29.007666666666669</v>
      </c>
      <c r="G17">
        <v>22.090333333333415</v>
      </c>
      <c r="H17">
        <v>105.03409999999992</v>
      </c>
      <c r="I17">
        <v>6.5860899999999951</v>
      </c>
      <c r="J17">
        <v>14.453600000000003</v>
      </c>
      <c r="L17">
        <v>0.29948093333333303</v>
      </c>
      <c r="N17">
        <v>54.720666666666986</v>
      </c>
      <c r="O17">
        <v>69.296999999999656</v>
      </c>
      <c r="P17">
        <v>25.597000000000051</v>
      </c>
      <c r="Q17">
        <v>33.910666666666472</v>
      </c>
      <c r="R17">
        <v>32.375999999999799</v>
      </c>
      <c r="T17">
        <v>54.288333333333206</v>
      </c>
      <c r="U17">
        <v>4.974666666666671E-2</v>
      </c>
      <c r="V17">
        <v>109.41000000000005</v>
      </c>
      <c r="W17">
        <v>402.29333333333312</v>
      </c>
      <c r="X17">
        <v>57.078333333333369</v>
      </c>
      <c r="Y17">
        <v>499.66966666666644</v>
      </c>
      <c r="Z17">
        <v>80.029666666666628</v>
      </c>
      <c r="AA17">
        <v>11.300000000000052</v>
      </c>
      <c r="AB17">
        <v>1.9533333333333212E-2</v>
      </c>
      <c r="AC17">
        <v>102.34556666666695</v>
      </c>
    </row>
    <row r="18" spans="1:29" x14ac:dyDescent="0.25">
      <c r="A18" t="s">
        <v>42</v>
      </c>
      <c r="B18">
        <v>2000.0376666666646</v>
      </c>
      <c r="C18">
        <v>105.00029999999998</v>
      </c>
      <c r="D18">
        <v>64.816999999999638</v>
      </c>
      <c r="E18">
        <v>64.980666666666849</v>
      </c>
      <c r="F18">
        <v>28.998333333333356</v>
      </c>
      <c r="G18">
        <v>22.02066666666666</v>
      </c>
      <c r="H18">
        <v>105.0119</v>
      </c>
      <c r="I18">
        <v>6.5836333333333403</v>
      </c>
      <c r="J18">
        <v>14.447133333333332</v>
      </c>
      <c r="L18">
        <v>0.29936959999999996</v>
      </c>
      <c r="N18">
        <v>54.720666666666695</v>
      </c>
      <c r="O18">
        <v>69.284333333333009</v>
      </c>
      <c r="P18">
        <v>25.5</v>
      </c>
      <c r="Q18">
        <v>33.899999999999814</v>
      </c>
      <c r="R18">
        <v>32.34599999999989</v>
      </c>
      <c r="T18">
        <v>54.255666666666322</v>
      </c>
      <c r="U18">
        <v>5.0113333333333371E-2</v>
      </c>
      <c r="V18">
        <v>109.215</v>
      </c>
      <c r="W18">
        <v>402.0676666666667</v>
      </c>
      <c r="X18">
        <v>57.098000000000042</v>
      </c>
      <c r="Y18">
        <v>499.55033333333336</v>
      </c>
      <c r="Z18">
        <v>79.985333333333287</v>
      </c>
      <c r="AA18">
        <v>11.300000000000052</v>
      </c>
      <c r="AB18">
        <v>1.9233333333333213E-2</v>
      </c>
      <c r="AC18">
        <v>102.34826666666685</v>
      </c>
    </row>
    <row r="19" spans="1:29" x14ac:dyDescent="0.25">
      <c r="A19" t="s">
        <v>43</v>
      </c>
      <c r="B19">
        <v>2000.108666666667</v>
      </c>
      <c r="C19">
        <v>105.00336666666671</v>
      </c>
      <c r="D19">
        <v>64.881000000000014</v>
      </c>
      <c r="E19">
        <v>64.90100000000001</v>
      </c>
      <c r="F19">
        <v>28.994999999999983</v>
      </c>
      <c r="G19">
        <v>21.991999999999972</v>
      </c>
      <c r="H19">
        <v>105.01459999999994</v>
      </c>
      <c r="I19">
        <v>6.5809266666666586</v>
      </c>
      <c r="J19">
        <v>14.449933333333323</v>
      </c>
      <c r="L19">
        <v>0.29922826666666663</v>
      </c>
      <c r="N19">
        <v>54.797999999999689</v>
      </c>
      <c r="O19">
        <v>69.299999999999613</v>
      </c>
      <c r="P19">
        <v>25.5</v>
      </c>
      <c r="Q19">
        <v>33.899999999999814</v>
      </c>
      <c r="R19">
        <v>32.399999999999821</v>
      </c>
      <c r="T19">
        <v>54.344333333333196</v>
      </c>
      <c r="U19">
        <v>4.9736666666666728E-2</v>
      </c>
      <c r="V19">
        <v>109.44799999999998</v>
      </c>
      <c r="W19">
        <v>402.12066666666669</v>
      </c>
      <c r="X19">
        <v>57.014666666666706</v>
      </c>
      <c r="Y19">
        <v>499.32166666666706</v>
      </c>
      <c r="Z19">
        <v>80.00500000000001</v>
      </c>
      <c r="AA19">
        <v>11.300000000000052</v>
      </c>
      <c r="AB19">
        <v>1.8899999999999886E-2</v>
      </c>
      <c r="AC19">
        <v>102.35060000000026</v>
      </c>
    </row>
    <row r="20" spans="1:29" x14ac:dyDescent="0.25">
      <c r="A20" t="s">
        <v>44</v>
      </c>
      <c r="B20">
        <v>2000.0313333333349</v>
      </c>
      <c r="C20">
        <v>104.9962666666667</v>
      </c>
      <c r="D20">
        <v>64.939999999999969</v>
      </c>
      <c r="E20">
        <v>64.900000000000006</v>
      </c>
      <c r="F20">
        <v>29.005666666666656</v>
      </c>
      <c r="G20">
        <v>21.899666666666572</v>
      </c>
      <c r="H20">
        <v>104.98630000000006</v>
      </c>
      <c r="I20">
        <v>6.5771966666666657</v>
      </c>
      <c r="J20">
        <v>14.447166666666666</v>
      </c>
      <c r="L20">
        <v>0.29908949999999984</v>
      </c>
      <c r="N20">
        <v>54.824333333333115</v>
      </c>
      <c r="O20">
        <v>69.262666666666661</v>
      </c>
      <c r="P20">
        <v>25.526666666666763</v>
      </c>
      <c r="Q20">
        <v>33.899999999999814</v>
      </c>
      <c r="R20">
        <v>32.554666666666826</v>
      </c>
      <c r="T20">
        <v>54.485333333333365</v>
      </c>
      <c r="U20">
        <v>5.0203333333333391E-2</v>
      </c>
      <c r="V20">
        <v>109.30033333333336</v>
      </c>
      <c r="W20">
        <v>402.18066666666675</v>
      </c>
      <c r="X20">
        <v>57.005000000000003</v>
      </c>
      <c r="Y20">
        <v>499.03566666666683</v>
      </c>
      <c r="Z20">
        <v>80.006333333333259</v>
      </c>
      <c r="AA20">
        <v>11.300000000000052</v>
      </c>
      <c r="AB20">
        <v>1.8966666666666548E-2</v>
      </c>
      <c r="AC20">
        <v>102.35763333333354</v>
      </c>
    </row>
    <row r="21" spans="1:29" x14ac:dyDescent="0.25">
      <c r="A21" t="s">
        <v>45</v>
      </c>
      <c r="B21">
        <v>2000.0481727574763</v>
      </c>
      <c r="C21">
        <v>104.99910299003317</v>
      </c>
      <c r="D21">
        <v>64.992691029900314</v>
      </c>
      <c r="E21">
        <v>64.90000000000002</v>
      </c>
      <c r="F21">
        <v>28.999667774086401</v>
      </c>
      <c r="G21">
        <v>21.887375415282293</v>
      </c>
      <c r="H21">
        <v>104.96700996677735</v>
      </c>
      <c r="I21">
        <v>6.5773986710963275</v>
      </c>
      <c r="J21">
        <v>14.454684385382052</v>
      </c>
      <c r="L21">
        <v>0.29908744186046526</v>
      </c>
      <c r="N21">
        <v>54.88770764119581</v>
      </c>
      <c r="O21">
        <v>69.299999999999613</v>
      </c>
      <c r="P21">
        <v>25.601661129568242</v>
      </c>
      <c r="Q21">
        <v>33.89966777408619</v>
      </c>
      <c r="R21">
        <v>32.476411960132779</v>
      </c>
      <c r="T21">
        <v>54.599003322259385</v>
      </c>
      <c r="U21">
        <v>5.0229235880398737E-2</v>
      </c>
      <c r="V21">
        <v>109.37076411960125</v>
      </c>
      <c r="W21">
        <v>402.51993355481727</v>
      </c>
      <c r="X21">
        <v>57.031229235880467</v>
      </c>
      <c r="Y21">
        <v>498.76611295681084</v>
      </c>
      <c r="Z21">
        <v>79.987375415282344</v>
      </c>
      <c r="AA21">
        <v>11.299667774086432</v>
      </c>
      <c r="AB21">
        <v>1.9302325581395226E-2</v>
      </c>
      <c r="AC21">
        <v>102.34511627907004</v>
      </c>
    </row>
    <row r="22" spans="1:29" x14ac:dyDescent="0.25">
      <c r="A22" s="3" t="s">
        <v>46</v>
      </c>
      <c r="B22" s="4">
        <f>AVERAGE(B16:B21)</f>
        <v>2000.0306399040239</v>
      </c>
      <c r="C22" s="4">
        <f t="shared" ref="C22:L22" si="2">AVERAGE(C16:C21)</f>
        <v>105.00018383167219</v>
      </c>
      <c r="D22" s="4">
        <f t="shared" si="2"/>
        <v>64.903504060538793</v>
      </c>
      <c r="E22" s="4">
        <f t="shared" si="2"/>
        <v>64.930944444444464</v>
      </c>
      <c r="F22" s="4">
        <f t="shared" si="2"/>
        <v>29.000444629014396</v>
      </c>
      <c r="G22" s="4">
        <f t="shared" si="2"/>
        <v>21.983895902547051</v>
      </c>
      <c r="H22" s="4">
        <f t="shared" si="2"/>
        <v>105.00223499446287</v>
      </c>
      <c r="I22" s="4">
        <f t="shared" si="2"/>
        <v>6.5818725562938303</v>
      </c>
      <c r="J22" s="4">
        <f t="shared" si="2"/>
        <v>14.450752953119229</v>
      </c>
      <c r="K22" s="5">
        <f>MAX(J16:J21)-MIN(J16:J21)</f>
        <v>7.5510520487203081E-3</v>
      </c>
      <c r="L22" s="7">
        <f t="shared" si="2"/>
        <v>0.29929126253229965</v>
      </c>
      <c r="N22" s="4">
        <f>AVERAGE(N16:N21)</f>
        <v>54.786617940199278</v>
      </c>
      <c r="O22" s="4">
        <f t="shared" ref="O22:AC22" si="3">AVERAGE(O16:O21)</f>
        <v>69.290666666666368</v>
      </c>
      <c r="P22" s="4">
        <f t="shared" si="3"/>
        <v>25.606610188261385</v>
      </c>
      <c r="Q22" s="4">
        <f t="shared" si="3"/>
        <v>33.891777962347554</v>
      </c>
      <c r="R22" s="4">
        <f t="shared" si="3"/>
        <v>32.425513104466489</v>
      </c>
      <c r="S22" s="5">
        <f>MAX(R16:R21)-MIN(R16:R21)</f>
        <v>0.2086666666669359</v>
      </c>
      <c r="T22" s="4">
        <f t="shared" si="3"/>
        <v>54.378722775931969</v>
      </c>
      <c r="U22" s="4">
        <f t="shared" si="3"/>
        <v>5.0016539313399833E-2</v>
      </c>
      <c r="V22" s="4">
        <f t="shared" si="3"/>
        <v>109.34079401993357</v>
      </c>
      <c r="W22" s="4">
        <f t="shared" si="3"/>
        <v>402.21260003691395</v>
      </c>
      <c r="X22" s="4">
        <f t="shared" si="3"/>
        <v>57.049649317091216</v>
      </c>
      <c r="Y22" s="4">
        <f t="shared" si="3"/>
        <v>499.36679660391309</v>
      </c>
      <c r="Z22" s="4">
        <f t="shared" si="3"/>
        <v>80.003673680324823</v>
      </c>
      <c r="AA22" s="4">
        <f t="shared" si="3"/>
        <v>11.289000184570009</v>
      </c>
      <c r="AB22" s="4">
        <f t="shared" si="3"/>
        <v>1.9278165374676883E-2</v>
      </c>
      <c r="AC22" s="4">
        <f t="shared" si="3"/>
        <v>102.35046382428965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1.8360821475715366E-4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3">
        <f>_xlfn.STDEV.S(L16:L21)/AVERAGE(L16:L21)</f>
        <v>6.1347669558959672E-4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1" t="s">
        <v>0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N25" s="71" t="s">
        <v>1</v>
      </c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>
        <v>1499.911371237459</v>
      </c>
      <c r="C28">
        <v>104.99448160535111</v>
      </c>
      <c r="D28">
        <v>115.00468227424744</v>
      </c>
      <c r="E28">
        <v>108.95484949832773</v>
      </c>
      <c r="F28">
        <v>28.991304347826048</v>
      </c>
      <c r="G28">
        <v>21.96454849498328</v>
      </c>
      <c r="H28">
        <v>104.99772575250834</v>
      </c>
      <c r="I28">
        <v>4.7800903010033329</v>
      </c>
      <c r="J28">
        <v>14.441806020066885</v>
      </c>
      <c r="L28">
        <v>0.28985311036789274</v>
      </c>
      <c r="N28">
        <v>115.45652173913048</v>
      </c>
      <c r="O28">
        <v>112.82408026755834</v>
      </c>
      <c r="P28">
        <v>26.091973244147272</v>
      </c>
      <c r="Q28">
        <v>33.546488294314464</v>
      </c>
      <c r="R28">
        <v>31.199999999999978</v>
      </c>
      <c r="T28">
        <v>115.4769230769229</v>
      </c>
      <c r="U28">
        <v>4.9802675585284298E-2</v>
      </c>
      <c r="V28">
        <v>110.75418060200667</v>
      </c>
      <c r="W28">
        <v>402.71839464882953</v>
      </c>
      <c r="X28">
        <v>59.045150501672218</v>
      </c>
      <c r="Y28">
        <v>244.49933110367874</v>
      </c>
      <c r="Z28">
        <v>80.006354515050205</v>
      </c>
      <c r="AA28">
        <v>11.099999999999943</v>
      </c>
      <c r="AB28">
        <v>1.9999999999999869E-2</v>
      </c>
      <c r="AC28">
        <v>102.36076923076944</v>
      </c>
    </row>
    <row r="29" spans="1:29" x14ac:dyDescent="0.25">
      <c r="A29" t="s">
        <v>41</v>
      </c>
      <c r="B29">
        <v>1500.0223333333345</v>
      </c>
      <c r="C29">
        <v>105.00430000000006</v>
      </c>
      <c r="D29">
        <v>114.9996666666667</v>
      </c>
      <c r="E29">
        <v>108.96333333333379</v>
      </c>
      <c r="F29">
        <v>29.000333333333359</v>
      </c>
      <c r="G29">
        <v>21.9149999999999</v>
      </c>
      <c r="H29">
        <v>105.0213</v>
      </c>
      <c r="I29">
        <v>4.7774766666666606</v>
      </c>
      <c r="J29">
        <v>14.445066666666674</v>
      </c>
      <c r="L29">
        <v>0.28964699999999988</v>
      </c>
      <c r="N29">
        <v>115.4069999999999</v>
      </c>
      <c r="O29">
        <v>112.82599999999981</v>
      </c>
      <c r="P29">
        <v>26.073666666666739</v>
      </c>
      <c r="Q29">
        <v>33.506</v>
      </c>
      <c r="R29">
        <v>31.219000000000051</v>
      </c>
      <c r="T29">
        <v>115.45933333333335</v>
      </c>
      <c r="U29">
        <v>5.0080000000000034E-2</v>
      </c>
      <c r="V29">
        <v>110.78933333333337</v>
      </c>
      <c r="W29">
        <v>402.5773333333334</v>
      </c>
      <c r="X29">
        <v>58.977666666666615</v>
      </c>
      <c r="Y29">
        <v>244.64899999999994</v>
      </c>
      <c r="Z29">
        <v>79.94366666666663</v>
      </c>
      <c r="AA29">
        <v>11.155333333333264</v>
      </c>
      <c r="AB29">
        <v>1.9999999999999865E-2</v>
      </c>
      <c r="AC29">
        <v>102.35933333333357</v>
      </c>
    </row>
    <row r="30" spans="1:29" x14ac:dyDescent="0.25">
      <c r="A30" t="s">
        <v>42</v>
      </c>
      <c r="B30">
        <v>1500.0519999999997</v>
      </c>
      <c r="C30">
        <v>104.99436666666666</v>
      </c>
      <c r="D30">
        <v>114.99999999999997</v>
      </c>
      <c r="E30">
        <v>108.90866666666714</v>
      </c>
      <c r="F30">
        <v>29.00099999999998</v>
      </c>
      <c r="G30">
        <v>21.899999999999903</v>
      </c>
      <c r="H30">
        <v>104.98083333333328</v>
      </c>
      <c r="I30">
        <v>4.7809133333333333</v>
      </c>
      <c r="J30">
        <v>14.437233333333337</v>
      </c>
      <c r="L30">
        <v>0.28987409999999997</v>
      </c>
      <c r="N30">
        <v>115.40366666666654</v>
      </c>
      <c r="O30">
        <v>112.8990000000006</v>
      </c>
      <c r="P30">
        <v>26.059000000000111</v>
      </c>
      <c r="Q30">
        <v>33.5</v>
      </c>
      <c r="R30">
        <v>31.203333333333291</v>
      </c>
      <c r="T30">
        <v>115.43466666666667</v>
      </c>
      <c r="U30">
        <v>5.003666666666666E-2</v>
      </c>
      <c r="V30">
        <v>110.84666666666672</v>
      </c>
      <c r="W30">
        <v>402.53833333333353</v>
      </c>
      <c r="X30">
        <v>58.986999999999959</v>
      </c>
      <c r="Y30">
        <v>244.70033333333305</v>
      </c>
      <c r="Z30">
        <v>79.995999999999981</v>
      </c>
      <c r="AA30">
        <v>11.199999999999948</v>
      </c>
      <c r="AB30">
        <v>1.9999999999999865E-2</v>
      </c>
      <c r="AC30">
        <v>102.3672333333336</v>
      </c>
    </row>
    <row r="31" spans="1:29" x14ac:dyDescent="0.25">
      <c r="A31" t="s">
        <v>43</v>
      </c>
      <c r="B31">
        <v>1500.0266666666666</v>
      </c>
      <c r="C31">
        <v>104.99810000000001</v>
      </c>
      <c r="D31">
        <v>115.002</v>
      </c>
      <c r="E31">
        <v>108.99866666666667</v>
      </c>
      <c r="F31">
        <v>28.997333333333348</v>
      </c>
      <c r="G31">
        <v>21.944666666666695</v>
      </c>
      <c r="H31">
        <v>105.01529999999998</v>
      </c>
      <c r="I31">
        <v>4.7757933333333211</v>
      </c>
      <c r="J31">
        <v>14.441566666666667</v>
      </c>
      <c r="L31">
        <v>0.28955893333333349</v>
      </c>
      <c r="N31">
        <v>115.39766666666675</v>
      </c>
      <c r="O31">
        <v>112.9250000000004</v>
      </c>
      <c r="P31">
        <v>26.094000000000143</v>
      </c>
      <c r="Q31">
        <v>33.5</v>
      </c>
      <c r="R31">
        <v>31.210999999999991</v>
      </c>
      <c r="T31">
        <v>115.41533333333345</v>
      </c>
      <c r="U31">
        <v>4.9950000000000036E-2</v>
      </c>
      <c r="V31">
        <v>110.91566666666665</v>
      </c>
      <c r="W31">
        <v>402.51566666666673</v>
      </c>
      <c r="X31">
        <v>58.926000000000037</v>
      </c>
      <c r="Y31">
        <v>244.79899999999984</v>
      </c>
      <c r="Z31">
        <v>80.041666666666686</v>
      </c>
      <c r="AA31">
        <v>11.199999999999948</v>
      </c>
      <c r="AB31">
        <v>1.9999999999999865E-2</v>
      </c>
      <c r="AC31">
        <v>102.37170000000012</v>
      </c>
    </row>
    <row r="32" spans="1:29" x14ac:dyDescent="0.25">
      <c r="A32" t="s">
        <v>44</v>
      </c>
      <c r="B32">
        <v>1500.0546666666667</v>
      </c>
      <c r="C32">
        <v>105.0006666666666</v>
      </c>
      <c r="D32">
        <v>114.99666666666667</v>
      </c>
      <c r="E32">
        <v>109.00333333333329</v>
      </c>
      <c r="F32">
        <v>29.004333333333317</v>
      </c>
      <c r="G32">
        <v>21.995333333333338</v>
      </c>
      <c r="H32">
        <v>104.98473333333337</v>
      </c>
      <c r="I32">
        <v>4.7792233333333467</v>
      </c>
      <c r="J32">
        <v>14.442533333333325</v>
      </c>
      <c r="L32">
        <v>0.28975480000000015</v>
      </c>
      <c r="N32">
        <v>115.36033333333333</v>
      </c>
      <c r="O32">
        <v>112.99399999999999</v>
      </c>
      <c r="P32">
        <v>26.100000000000144</v>
      </c>
      <c r="Q32">
        <v>33.5</v>
      </c>
      <c r="R32">
        <v>31.179000000000087</v>
      </c>
      <c r="T32">
        <v>115.41066666666661</v>
      </c>
      <c r="U32">
        <v>4.9956666666666677E-2</v>
      </c>
      <c r="V32">
        <v>110.88099999999999</v>
      </c>
      <c r="W32">
        <v>402.41266666666661</v>
      </c>
      <c r="X32">
        <v>58.980999999999995</v>
      </c>
      <c r="Y32">
        <v>245.02766666666668</v>
      </c>
      <c r="Z32">
        <v>79.986333333333349</v>
      </c>
      <c r="AA32">
        <v>11.278000000000056</v>
      </c>
      <c r="AB32">
        <v>1.9999999999999865E-2</v>
      </c>
      <c r="AC32">
        <v>102.37573333333344</v>
      </c>
    </row>
    <row r="33" spans="1:29" x14ac:dyDescent="0.25">
      <c r="A33" t="s">
        <v>45</v>
      </c>
      <c r="B33">
        <v>1500.0292358803983</v>
      </c>
      <c r="C33">
        <v>104.99501661129572</v>
      </c>
      <c r="D33">
        <v>115.00398671096347</v>
      </c>
      <c r="E33">
        <v>109.09501661129509</v>
      </c>
      <c r="F33">
        <v>28.994684385382051</v>
      </c>
      <c r="G33">
        <v>21.999667774086376</v>
      </c>
      <c r="H33">
        <v>104.98923588039871</v>
      </c>
      <c r="I33">
        <v>4.7758870431893774</v>
      </c>
      <c r="J33">
        <v>14.443588039867114</v>
      </c>
      <c r="L33">
        <v>0.2895742857142859</v>
      </c>
      <c r="N33">
        <v>115.47342192691025</v>
      </c>
      <c r="O33">
        <v>113.00033222591361</v>
      </c>
      <c r="P33">
        <v>26.100000000000144</v>
      </c>
      <c r="Q33">
        <v>33.500332225913624</v>
      </c>
      <c r="R33">
        <v>31.199999999999985</v>
      </c>
      <c r="T33">
        <v>115.4770764119601</v>
      </c>
      <c r="U33">
        <v>4.993023255813956E-2</v>
      </c>
      <c r="V33">
        <v>110.69767441860465</v>
      </c>
      <c r="W33">
        <v>402.57109634551523</v>
      </c>
      <c r="X33">
        <v>58.91760797342198</v>
      </c>
      <c r="Y33">
        <v>244.92458471760784</v>
      </c>
      <c r="Z33">
        <v>79.963787375415251</v>
      </c>
      <c r="AA33">
        <v>11.30631229235885</v>
      </c>
      <c r="AB33">
        <v>1.9999999999999865E-2</v>
      </c>
      <c r="AC33">
        <v>102.37634551495034</v>
      </c>
    </row>
    <row r="34" spans="1:29" x14ac:dyDescent="0.25">
      <c r="A34" s="3" t="s">
        <v>46</v>
      </c>
      <c r="B34" s="4">
        <f>AVERAGE(B28:B33)</f>
        <v>1500.0160456307542</v>
      </c>
      <c r="C34" s="4">
        <f t="shared" ref="C34:L34" si="4">AVERAGE(C28:C33)</f>
        <v>104.99782192499669</v>
      </c>
      <c r="D34" s="4">
        <f t="shared" si="4"/>
        <v>115.00116705309073</v>
      </c>
      <c r="E34" s="4">
        <f t="shared" si="4"/>
        <v>108.98731101827063</v>
      </c>
      <c r="F34" s="4">
        <f t="shared" si="4"/>
        <v>28.998164788868014</v>
      </c>
      <c r="G34" s="4">
        <f t="shared" si="4"/>
        <v>21.95320271151158</v>
      </c>
      <c r="H34" s="4">
        <f t="shared" si="4"/>
        <v>104.99818804992896</v>
      </c>
      <c r="I34" s="4">
        <f t="shared" si="4"/>
        <v>4.7782306684765627</v>
      </c>
      <c r="J34" s="4">
        <f t="shared" si="4"/>
        <v>14.441965676655668</v>
      </c>
      <c r="K34" s="5">
        <f>MAX(J28:J33)-MIN(J28:J33)</f>
        <v>7.8333333333375776E-3</v>
      </c>
      <c r="L34" s="7">
        <f t="shared" si="4"/>
        <v>0.289710371569252</v>
      </c>
      <c r="N34" s="4">
        <f>AVERAGE(N28:N33)</f>
        <v>115.41643505545119</v>
      </c>
      <c r="O34" s="4">
        <f t="shared" ref="O34:AC34" si="5">AVERAGE(O28:O33)</f>
        <v>112.91140208224549</v>
      </c>
      <c r="P34" s="4">
        <f t="shared" si="5"/>
        <v>26.086439985135755</v>
      </c>
      <c r="Q34" s="4">
        <f t="shared" si="5"/>
        <v>33.508803420038014</v>
      </c>
      <c r="R34" s="4">
        <f t="shared" si="5"/>
        <v>31.202055555555564</v>
      </c>
      <c r="S34" s="5">
        <f>MAX(R28:R33)-MIN(R28:R33)</f>
        <v>3.999999999996362E-2</v>
      </c>
      <c r="T34" s="4">
        <f t="shared" si="5"/>
        <v>115.44566658148051</v>
      </c>
      <c r="U34" s="4">
        <f t="shared" si="5"/>
        <v>4.9959373579459544E-2</v>
      </c>
      <c r="V34" s="4">
        <f t="shared" si="5"/>
        <v>110.81408694787967</v>
      </c>
      <c r="W34" s="4">
        <f t="shared" si="5"/>
        <v>402.55558183239083</v>
      </c>
      <c r="X34" s="4">
        <f t="shared" si="5"/>
        <v>58.972404190293474</v>
      </c>
      <c r="Y34" s="4">
        <f t="shared" si="5"/>
        <v>244.76665263688099</v>
      </c>
      <c r="Z34" s="4">
        <f t="shared" si="5"/>
        <v>79.989634759522019</v>
      </c>
      <c r="AA34" s="4">
        <f t="shared" si="5"/>
        <v>11.206607604282</v>
      </c>
      <c r="AB34" s="4">
        <f t="shared" si="5"/>
        <v>1.9999999999999865E-2</v>
      </c>
      <c r="AC34" s="4">
        <f t="shared" si="5"/>
        <v>102.36851912428675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1.375675137092908E-4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3">
        <f>_xlfn.STDEV.S(L28:L33)/AVERAGE(L28:L33)</f>
        <v>4.7484497349590686E-4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1" t="s">
        <v>0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N37" s="71" t="s">
        <v>1</v>
      </c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>
        <v>695.21973244147159</v>
      </c>
      <c r="C40">
        <v>19.990802675585265</v>
      </c>
      <c r="D40">
        <v>114.95618729097001</v>
      </c>
      <c r="E40">
        <v>108.77224080267511</v>
      </c>
      <c r="F40">
        <v>29.44247491638777</v>
      </c>
      <c r="G40">
        <v>22</v>
      </c>
      <c r="H40">
        <v>103.98745819397996</v>
      </c>
      <c r="I40">
        <v>1.0658729096989956</v>
      </c>
      <c r="J40">
        <v>14.447190635451506</v>
      </c>
      <c r="L40">
        <v>0.73237581939799334</v>
      </c>
      <c r="N40">
        <v>120.90301003344545</v>
      </c>
      <c r="O40">
        <v>110.59866220735725</v>
      </c>
      <c r="P40">
        <v>24.229096989966564</v>
      </c>
      <c r="Q40">
        <v>33.399999999999814</v>
      </c>
      <c r="R40">
        <v>29.232775919732386</v>
      </c>
      <c r="T40">
        <v>120.03110367892931</v>
      </c>
      <c r="U40">
        <v>5.0153846153846417E-2</v>
      </c>
      <c r="V40">
        <v>113.98294314381273</v>
      </c>
      <c r="W40">
        <v>402.916722408027</v>
      </c>
      <c r="X40">
        <v>34.347491638796001</v>
      </c>
      <c r="Y40">
        <v>117.15652173913043</v>
      </c>
      <c r="Z40">
        <v>80.013712374581957</v>
      </c>
      <c r="AA40">
        <v>11.19999999999995</v>
      </c>
      <c r="AB40">
        <v>9.9999999999999343E-3</v>
      </c>
      <c r="AC40">
        <v>102.42973244147153</v>
      </c>
    </row>
    <row r="41" spans="1:29" x14ac:dyDescent="0.25">
      <c r="A41" t="s">
        <v>41</v>
      </c>
      <c r="B41">
        <v>695.31499999999971</v>
      </c>
      <c r="C41">
        <v>19.991266666666665</v>
      </c>
      <c r="D41">
        <v>114.96366666666675</v>
      </c>
      <c r="E41">
        <v>108.78466666666627</v>
      </c>
      <c r="F41">
        <v>29.241999999999976</v>
      </c>
      <c r="G41">
        <v>22.00333333333333</v>
      </c>
      <c r="H41">
        <v>104.01259999999996</v>
      </c>
      <c r="I41">
        <v>1.0646066666666674</v>
      </c>
      <c r="J41">
        <v>14.448433333333327</v>
      </c>
      <c r="L41">
        <v>0.73138119999999995</v>
      </c>
      <c r="N41">
        <v>120.91700000000048</v>
      </c>
      <c r="O41">
        <v>110.5999999999994</v>
      </c>
      <c r="P41">
        <v>23.58199999999988</v>
      </c>
      <c r="Q41">
        <v>33.399999999999814</v>
      </c>
      <c r="R41">
        <v>29.137333333333494</v>
      </c>
      <c r="T41">
        <v>120.09999999999933</v>
      </c>
      <c r="U41">
        <v>5.0110000000000252E-2</v>
      </c>
      <c r="V41">
        <v>113.95066666666671</v>
      </c>
      <c r="W41">
        <v>402.84600000000023</v>
      </c>
      <c r="X41">
        <v>34.291333333333363</v>
      </c>
      <c r="Y41">
        <v>117.09533333333333</v>
      </c>
      <c r="Z41">
        <v>79.989333333333349</v>
      </c>
      <c r="AA41">
        <v>11.199999999999948</v>
      </c>
      <c r="AB41">
        <v>1.0066666666666601E-2</v>
      </c>
      <c r="AC41">
        <v>102.44063333333347</v>
      </c>
    </row>
    <row r="42" spans="1:29" x14ac:dyDescent="0.25">
      <c r="A42" t="s">
        <v>42</v>
      </c>
      <c r="B42">
        <v>695.60199999999986</v>
      </c>
      <c r="C42">
        <v>19.991599999999995</v>
      </c>
      <c r="D42">
        <v>115.00299999999993</v>
      </c>
      <c r="E42">
        <v>108.79899999999948</v>
      </c>
      <c r="F42">
        <v>29.089666666666755</v>
      </c>
      <c r="G42">
        <v>22</v>
      </c>
      <c r="H42">
        <v>104.00846666666666</v>
      </c>
      <c r="I42">
        <v>1.0645666666666651</v>
      </c>
      <c r="J42">
        <v>14.448066666666669</v>
      </c>
      <c r="L42">
        <v>0.73104836666666628</v>
      </c>
      <c r="N42">
        <v>120.93033333333372</v>
      </c>
      <c r="O42">
        <v>110.62966666666665</v>
      </c>
      <c r="P42">
        <v>23.861666666666661</v>
      </c>
      <c r="Q42">
        <v>33.399999999999814</v>
      </c>
      <c r="R42">
        <v>29.08433333333344</v>
      </c>
      <c r="T42">
        <v>120.09999999999933</v>
      </c>
      <c r="U42">
        <v>5.0066666666666926E-2</v>
      </c>
      <c r="V42">
        <v>114.03933333333332</v>
      </c>
      <c r="W42">
        <v>402.87466666666666</v>
      </c>
      <c r="X42">
        <v>34.314333333333359</v>
      </c>
      <c r="Y42">
        <v>117.16100000000002</v>
      </c>
      <c r="Z42">
        <v>79.971333333333348</v>
      </c>
      <c r="AA42">
        <v>11.199999999999948</v>
      </c>
      <c r="AB42">
        <v>9.9999999999999326E-3</v>
      </c>
      <c r="AC42">
        <v>102.44820000000003</v>
      </c>
    </row>
    <row r="43" spans="1:29" x14ac:dyDescent="0.25">
      <c r="A43" t="s">
        <v>43</v>
      </c>
      <c r="B43">
        <v>695.06666666666729</v>
      </c>
      <c r="C43">
        <v>19.993033333333315</v>
      </c>
      <c r="D43">
        <v>115.03499999999981</v>
      </c>
      <c r="E43">
        <v>108.82633333333339</v>
      </c>
      <c r="F43">
        <v>28.940999999999828</v>
      </c>
      <c r="G43">
        <v>22</v>
      </c>
      <c r="H43">
        <v>103.99813333333337</v>
      </c>
      <c r="I43">
        <v>1.0640333333333323</v>
      </c>
      <c r="J43">
        <v>14.447499999999994</v>
      </c>
      <c r="L43">
        <v>0.73122280000000028</v>
      </c>
      <c r="N43">
        <v>120.90933333333388</v>
      </c>
      <c r="O43">
        <v>110.70333333333384</v>
      </c>
      <c r="P43">
        <v>25.084333333333298</v>
      </c>
      <c r="Q43">
        <v>33.399999999999814</v>
      </c>
      <c r="R43">
        <v>29</v>
      </c>
      <c r="T43">
        <v>120.09999999999933</v>
      </c>
      <c r="U43">
        <v>5.0056666666666909E-2</v>
      </c>
      <c r="V43">
        <v>114.09633333333339</v>
      </c>
      <c r="W43">
        <v>402.89399999999983</v>
      </c>
      <c r="X43">
        <v>34.300666666666672</v>
      </c>
      <c r="Y43">
        <v>117.03966666666662</v>
      </c>
      <c r="Z43">
        <v>80.030666666666662</v>
      </c>
      <c r="AA43">
        <v>11.199999999999948</v>
      </c>
      <c r="AB43">
        <v>1.0066666666666599E-2</v>
      </c>
      <c r="AC43">
        <v>102.44993333333335</v>
      </c>
    </row>
    <row r="44" spans="1:29" x14ac:dyDescent="0.25">
      <c r="A44" t="s">
        <v>44</v>
      </c>
      <c r="B44">
        <v>694.8536666666663</v>
      </c>
      <c r="C44">
        <v>19.990733333333342</v>
      </c>
      <c r="D44">
        <v>115.03533333333306</v>
      </c>
      <c r="E44">
        <v>108.95566666666656</v>
      </c>
      <c r="F44">
        <v>29.072666666666841</v>
      </c>
      <c r="G44">
        <v>22.000666666666667</v>
      </c>
      <c r="H44">
        <v>104.01053333333338</v>
      </c>
      <c r="I44">
        <v>1.0641166666666688</v>
      </c>
      <c r="J44">
        <v>14.448933333333327</v>
      </c>
      <c r="L44">
        <v>0.7315776333333337</v>
      </c>
      <c r="N44">
        <v>120.90200000000065</v>
      </c>
      <c r="O44">
        <v>110.80799999999964</v>
      </c>
      <c r="P44">
        <v>25.92066666666674</v>
      </c>
      <c r="Q44">
        <v>33.399999999999814</v>
      </c>
      <c r="R44">
        <v>28.982666666666603</v>
      </c>
      <c r="T44">
        <v>120.13933333333317</v>
      </c>
      <c r="U44">
        <v>4.9996666666666932E-2</v>
      </c>
      <c r="V44">
        <v>114.01500000000003</v>
      </c>
      <c r="W44">
        <v>402.92266666666717</v>
      </c>
      <c r="X44">
        <v>34.311666666666653</v>
      </c>
      <c r="Y44">
        <v>116.77033333333335</v>
      </c>
      <c r="Z44">
        <v>79.977333333333291</v>
      </c>
      <c r="AA44">
        <v>11.16833333333331</v>
      </c>
      <c r="AB44">
        <v>1.0299999999999931E-2</v>
      </c>
      <c r="AC44">
        <v>102.44953333333332</v>
      </c>
    </row>
    <row r="45" spans="1:29" x14ac:dyDescent="0.25">
      <c r="A45" t="s">
        <v>45</v>
      </c>
      <c r="B45">
        <v>695.15282392026586</v>
      </c>
      <c r="C45">
        <v>19.996279069767425</v>
      </c>
      <c r="D45">
        <v>115.11760797342154</v>
      </c>
      <c r="E45">
        <v>109.07209302325518</v>
      </c>
      <c r="F45">
        <v>29.069435215946893</v>
      </c>
      <c r="G45">
        <v>22</v>
      </c>
      <c r="H45">
        <v>104.00461794019934</v>
      </c>
      <c r="I45">
        <v>1.0641362126245828</v>
      </c>
      <c r="J45">
        <v>14.445714285714285</v>
      </c>
      <c r="L45">
        <v>0.73105102990033266</v>
      </c>
      <c r="N45">
        <v>120.99036544850493</v>
      </c>
      <c r="O45">
        <v>110.9003322259142</v>
      </c>
      <c r="P45">
        <v>26.382724252491624</v>
      </c>
      <c r="Q45">
        <v>33.399999999999814</v>
      </c>
      <c r="R45">
        <v>28.914950166112785</v>
      </c>
      <c r="T45">
        <v>120.2063122923589</v>
      </c>
      <c r="U45">
        <v>5.0076411960133148E-2</v>
      </c>
      <c r="V45">
        <v>113.97109634551491</v>
      </c>
      <c r="W45">
        <v>402.78006644518319</v>
      </c>
      <c r="X45">
        <v>34.278737541528244</v>
      </c>
      <c r="Y45">
        <v>116.74086378737536</v>
      </c>
      <c r="Z45">
        <v>79.99667774086376</v>
      </c>
      <c r="AA45">
        <v>11.143189368770742</v>
      </c>
      <c r="AB45">
        <v>1.0099667774086312E-2</v>
      </c>
      <c r="AC45">
        <v>102.44169435215946</v>
      </c>
    </row>
    <row r="46" spans="1:29" x14ac:dyDescent="0.25">
      <c r="A46" s="3" t="s">
        <v>46</v>
      </c>
      <c r="B46" s="4">
        <f>AVERAGE(B40:B45)</f>
        <v>695.20164828251188</v>
      </c>
      <c r="C46" s="4">
        <f t="shared" ref="C46:L46" si="6">AVERAGE(C40:C45)</f>
        <v>19.992285846447668</v>
      </c>
      <c r="D46" s="4">
        <f t="shared" si="6"/>
        <v>115.01846587739851</v>
      </c>
      <c r="E46" s="4">
        <f t="shared" si="6"/>
        <v>108.86833341543269</v>
      </c>
      <c r="F46" s="4">
        <f t="shared" si="6"/>
        <v>29.142873910944676</v>
      </c>
      <c r="G46" s="4">
        <f t="shared" si="6"/>
        <v>22.000666666666664</v>
      </c>
      <c r="H46" s="4">
        <f t="shared" si="6"/>
        <v>104.00363491125211</v>
      </c>
      <c r="I46" s="4">
        <f t="shared" si="6"/>
        <v>1.064555409276152</v>
      </c>
      <c r="J46" s="4">
        <f t="shared" si="6"/>
        <v>14.447639709083186</v>
      </c>
      <c r="K46" s="5">
        <f>MAX(J40:J45)-MIN(J40:J45)</f>
        <v>3.2190476190425699E-3</v>
      </c>
      <c r="L46" s="7">
        <f t="shared" si="6"/>
        <v>0.73144280821638763</v>
      </c>
      <c r="N46" s="4">
        <f>AVERAGE(N40:N45)</f>
        <v>120.92534035810318</v>
      </c>
      <c r="O46" s="4">
        <f t="shared" ref="O46:AC46" si="7">AVERAGE(O40:O45)</f>
        <v>110.7066657388785</v>
      </c>
      <c r="P46" s="4">
        <f t="shared" si="7"/>
        <v>24.843414651520792</v>
      </c>
      <c r="Q46" s="4">
        <f t="shared" si="7"/>
        <v>33.399999999999814</v>
      </c>
      <c r="R46" s="4">
        <f t="shared" si="7"/>
        <v>29.05867656986312</v>
      </c>
      <c r="S46" s="5">
        <f>MAX(R40:R45)-MIN(R40:R45)</f>
        <v>0.31782575361960141</v>
      </c>
      <c r="T46" s="4">
        <f t="shared" si="7"/>
        <v>120.1127915507699</v>
      </c>
      <c r="U46" s="4">
        <f t="shared" si="7"/>
        <v>5.0076709685663433E-2</v>
      </c>
      <c r="V46" s="4">
        <f t="shared" si="7"/>
        <v>114.00922880377685</v>
      </c>
      <c r="W46" s="4">
        <f t="shared" si="7"/>
        <v>402.87235369775732</v>
      </c>
      <c r="X46" s="4">
        <f t="shared" si="7"/>
        <v>34.307371530054048</v>
      </c>
      <c r="Y46" s="4">
        <f t="shared" si="7"/>
        <v>116.99395314330651</v>
      </c>
      <c r="Z46" s="4">
        <f t="shared" si="7"/>
        <v>79.996509463685399</v>
      </c>
      <c r="AA46" s="4">
        <f t="shared" si="7"/>
        <v>11.185253783683974</v>
      </c>
      <c r="AB46" s="4">
        <f t="shared" si="7"/>
        <v>1.0088833517903219E-2</v>
      </c>
      <c r="AC46" s="4">
        <f t="shared" si="7"/>
        <v>102.44328779893851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4.9999224990847E-4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3">
        <f>_xlfn.STDEV.S(L40:L45)/AVERAGE(L40:L45)</f>
        <v>6.8356984892324483E-4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1" t="s">
        <v>0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N49" s="71" t="s">
        <v>1</v>
      </c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>
        <v>694.69565217391289</v>
      </c>
      <c r="C52">
        <v>19.995585284280942</v>
      </c>
      <c r="D52">
        <v>34.871571906354319</v>
      </c>
      <c r="E52">
        <v>35</v>
      </c>
      <c r="F52">
        <v>28.906354515050214</v>
      </c>
      <c r="G52">
        <v>22.137458193980038</v>
      </c>
      <c r="H52">
        <v>104.01959866220737</v>
      </c>
      <c r="I52">
        <v>1.3010802675585282</v>
      </c>
      <c r="J52">
        <v>14.450434782608685</v>
      </c>
      <c r="L52">
        <v>0.89453200668896427</v>
      </c>
      <c r="N52">
        <v>30.91137123745812</v>
      </c>
      <c r="O52">
        <v>36.743478260869736</v>
      </c>
      <c r="P52">
        <v>24.699999999999878</v>
      </c>
      <c r="Q52">
        <v>32.70000000000001</v>
      </c>
      <c r="R52">
        <v>28.183612040133735</v>
      </c>
      <c r="T52">
        <v>29.600000000000161</v>
      </c>
      <c r="U52">
        <v>4.9842809364548622E-2</v>
      </c>
      <c r="V52">
        <v>113.8428093645485</v>
      </c>
      <c r="W52">
        <v>403.11705685618722</v>
      </c>
      <c r="X52">
        <v>35.322742474916396</v>
      </c>
      <c r="Y52">
        <v>492.96521739130407</v>
      </c>
      <c r="Z52">
        <v>80.017725752508341</v>
      </c>
      <c r="AA52">
        <v>11.300000000000052</v>
      </c>
      <c r="AB52">
        <v>1.6755852842809275E-2</v>
      </c>
      <c r="AC52">
        <v>102.49591973244118</v>
      </c>
    </row>
    <row r="53" spans="1:29" x14ac:dyDescent="0.25">
      <c r="A53" t="s">
        <v>41</v>
      </c>
      <c r="B53">
        <v>695.09566666666626</v>
      </c>
      <c r="C53">
        <v>20.000966666666663</v>
      </c>
      <c r="D53">
        <v>34.899999999999807</v>
      </c>
      <c r="E53">
        <v>35</v>
      </c>
      <c r="F53">
        <v>29.296000000000095</v>
      </c>
      <c r="G53">
        <v>22.001333333333331</v>
      </c>
      <c r="H53">
        <v>104.03316666666676</v>
      </c>
      <c r="I53">
        <v>1.3039333333333334</v>
      </c>
      <c r="J53">
        <v>14.447566666666665</v>
      </c>
      <c r="L53">
        <v>0.89571613333333344</v>
      </c>
      <c r="N53">
        <v>30.883666666666517</v>
      </c>
      <c r="O53">
        <v>36.721666666666444</v>
      </c>
      <c r="P53">
        <v>24.873000000000051</v>
      </c>
      <c r="Q53">
        <v>32.70000000000001</v>
      </c>
      <c r="R53">
        <v>28.116000000000071</v>
      </c>
      <c r="T53">
        <v>29.545999999999985</v>
      </c>
      <c r="U53">
        <v>5.0183333333333566E-2</v>
      </c>
      <c r="V53">
        <v>113.75466666666672</v>
      </c>
      <c r="W53">
        <v>403.31733333333284</v>
      </c>
      <c r="X53">
        <v>35.390333333333338</v>
      </c>
      <c r="Y53">
        <v>492.96700000000033</v>
      </c>
      <c r="Z53">
        <v>79.979666666666702</v>
      </c>
      <c r="AA53">
        <v>11.246999999999922</v>
      </c>
      <c r="AB53">
        <v>1.7599999999999897E-2</v>
      </c>
      <c r="AC53">
        <v>102.50046666666643</v>
      </c>
    </row>
    <row r="54" spans="1:29" x14ac:dyDescent="0.25">
      <c r="A54" t="s">
        <v>42</v>
      </c>
      <c r="B54">
        <v>695.12666666666667</v>
      </c>
      <c r="C54">
        <v>19.999333333333347</v>
      </c>
      <c r="D54">
        <v>34.96100000000002</v>
      </c>
      <c r="E54">
        <v>35</v>
      </c>
      <c r="F54">
        <v>28.837333333333348</v>
      </c>
      <c r="G54">
        <v>22</v>
      </c>
      <c r="H54">
        <v>104.02989999999991</v>
      </c>
      <c r="I54">
        <v>1.3026400000000007</v>
      </c>
      <c r="J54">
        <v>14.448733333333326</v>
      </c>
      <c r="L54">
        <v>0.8949238666666669</v>
      </c>
      <c r="N54">
        <v>31</v>
      </c>
      <c r="O54">
        <v>36.799999999999912</v>
      </c>
      <c r="P54">
        <v>25.399666666666786</v>
      </c>
      <c r="Q54">
        <v>32.70000000000001</v>
      </c>
      <c r="R54">
        <v>28.106666666666786</v>
      </c>
      <c r="T54">
        <v>29.564666666666852</v>
      </c>
      <c r="U54">
        <v>5.004000000000014E-2</v>
      </c>
      <c r="V54">
        <v>113.7026666666666</v>
      </c>
      <c r="W54">
        <v>403.33099999999973</v>
      </c>
      <c r="X54">
        <v>35.363333333333351</v>
      </c>
      <c r="Y54">
        <v>492.86766666666699</v>
      </c>
      <c r="Z54">
        <v>79.997000000000028</v>
      </c>
      <c r="AA54">
        <v>11.162333333333317</v>
      </c>
      <c r="AB54">
        <v>1.6399999999999908E-2</v>
      </c>
      <c r="AC54">
        <v>102.50223333333312</v>
      </c>
    </row>
    <row r="55" spans="1:29" x14ac:dyDescent="0.25">
      <c r="A55" t="s">
        <v>43</v>
      </c>
      <c r="B55">
        <v>694.92358803986735</v>
      </c>
      <c r="C55">
        <v>19.997641196013276</v>
      </c>
      <c r="D55">
        <v>35</v>
      </c>
      <c r="E55">
        <v>34.987043189368698</v>
      </c>
      <c r="F55">
        <v>29.23621262458455</v>
      </c>
      <c r="G55">
        <v>21.950498338870307</v>
      </c>
      <c r="H55">
        <v>104.0254152823921</v>
      </c>
      <c r="I55">
        <v>1.2975182724252483</v>
      </c>
      <c r="J55">
        <v>14.44946843853819</v>
      </c>
      <c r="L55">
        <v>0.89164302325581413</v>
      </c>
      <c r="N55">
        <v>30.929235880398487</v>
      </c>
      <c r="O55">
        <v>36.799999999999905</v>
      </c>
      <c r="P55">
        <v>25.854817275747461</v>
      </c>
      <c r="Q55">
        <v>32.650498338870563</v>
      </c>
      <c r="R55">
        <v>28.1089700996679</v>
      </c>
      <c r="T55">
        <v>29.600000000000165</v>
      </c>
      <c r="U55">
        <v>4.9976744186046737E-2</v>
      </c>
      <c r="V55">
        <v>113.87807308970103</v>
      </c>
      <c r="W55">
        <v>403.24584717607985</v>
      </c>
      <c r="X55">
        <v>35.238870431893687</v>
      </c>
      <c r="Y55">
        <v>492.86511627906975</v>
      </c>
      <c r="Z55">
        <v>79.998671096345561</v>
      </c>
      <c r="AA55">
        <v>11.099999999999943</v>
      </c>
      <c r="AB55">
        <v>1.5913621262458381E-2</v>
      </c>
      <c r="AC55">
        <v>102.50295681063095</v>
      </c>
    </row>
    <row r="56" spans="1:29" x14ac:dyDescent="0.25">
      <c r="A56" t="s">
        <v>44</v>
      </c>
      <c r="B56">
        <v>695.98366666666664</v>
      </c>
      <c r="C56">
        <v>20.006199999999989</v>
      </c>
      <c r="D56">
        <v>34.936333333333124</v>
      </c>
      <c r="E56">
        <v>34.939666666666561</v>
      </c>
      <c r="F56">
        <v>28.987999999999897</v>
      </c>
      <c r="G56">
        <v>21.939333333333348</v>
      </c>
      <c r="H56">
        <v>104.01313333333337</v>
      </c>
      <c r="I56">
        <v>1.2995866666666667</v>
      </c>
      <c r="J56">
        <v>14.450333333333331</v>
      </c>
      <c r="L56">
        <v>0.8913589666666667</v>
      </c>
      <c r="N56">
        <v>30.980333333333341</v>
      </c>
      <c r="O56">
        <v>36.799999999999912</v>
      </c>
      <c r="P56">
        <v>26.101333333333358</v>
      </c>
      <c r="Q56">
        <v>32.69666666666668</v>
      </c>
      <c r="R56">
        <v>28.067666666666707</v>
      </c>
      <c r="T56">
        <v>29.600000000000165</v>
      </c>
      <c r="U56">
        <v>5.0290000000000237E-2</v>
      </c>
      <c r="V56">
        <v>113.66633333333336</v>
      </c>
      <c r="W56">
        <v>403.22600000000034</v>
      </c>
      <c r="X56">
        <v>35.231666666666669</v>
      </c>
      <c r="Y56">
        <v>492.86833333333345</v>
      </c>
      <c r="Z56">
        <v>80.016666666666652</v>
      </c>
      <c r="AA56">
        <v>11.099999999999943</v>
      </c>
      <c r="AB56">
        <v>1.5899999999999918E-2</v>
      </c>
      <c r="AC56">
        <v>102.49963333333305</v>
      </c>
    </row>
    <row r="57" spans="1:29" x14ac:dyDescent="0.25">
      <c r="A57" t="s">
        <v>45</v>
      </c>
      <c r="B57">
        <v>694.35382059800668</v>
      </c>
      <c r="C57">
        <v>19.990797342192682</v>
      </c>
      <c r="D57">
        <v>34.901328903654296</v>
      </c>
      <c r="E57">
        <v>34.943189368770597</v>
      </c>
      <c r="F57">
        <v>29.05614617940201</v>
      </c>
      <c r="G57">
        <v>22.000664451827241</v>
      </c>
      <c r="H57">
        <v>103.97817275747511</v>
      </c>
      <c r="I57">
        <v>1.293318936877075</v>
      </c>
      <c r="J57">
        <v>14.451229235880383</v>
      </c>
      <c r="L57">
        <v>0.88982594684385397</v>
      </c>
      <c r="N57">
        <v>30.999335548172755</v>
      </c>
      <c r="O57">
        <v>36.759800664452044</v>
      </c>
      <c r="P57">
        <v>26.274418604651299</v>
      </c>
      <c r="Q57">
        <v>32.700000000000017</v>
      </c>
      <c r="R57">
        <v>28.006312292358821</v>
      </c>
      <c r="T57">
        <v>29.721262458471646</v>
      </c>
      <c r="U57">
        <v>4.9707641196013459E-2</v>
      </c>
      <c r="V57">
        <v>113.75913621262455</v>
      </c>
      <c r="W57">
        <v>403.25016611295717</v>
      </c>
      <c r="X57">
        <v>35.203654485049853</v>
      </c>
      <c r="Y57">
        <v>492.78205980066434</v>
      </c>
      <c r="Z57">
        <v>79.995016611295611</v>
      </c>
      <c r="AA57">
        <v>11.100664451827184</v>
      </c>
      <c r="AB57">
        <v>1.7242524916943419E-2</v>
      </c>
      <c r="AC57">
        <v>102.48986710963426</v>
      </c>
    </row>
    <row r="58" spans="1:29" x14ac:dyDescent="0.25">
      <c r="A58" s="3" t="s">
        <v>46</v>
      </c>
      <c r="B58" s="4">
        <f>AVERAGE(B52:B57)</f>
        <v>695.02984346863104</v>
      </c>
      <c r="C58" s="4">
        <f t="shared" ref="C58:L58" si="8">AVERAGE(C52:C57)</f>
        <v>19.99842063708115</v>
      </c>
      <c r="D58" s="4">
        <f t="shared" si="8"/>
        <v>34.928372357223594</v>
      </c>
      <c r="E58" s="4">
        <f t="shared" si="8"/>
        <v>34.978316537467641</v>
      </c>
      <c r="F58" s="4">
        <f t="shared" si="8"/>
        <v>29.053341108728358</v>
      </c>
      <c r="G58" s="4">
        <f t="shared" si="8"/>
        <v>22.004881275224047</v>
      </c>
      <c r="H58" s="4">
        <f t="shared" si="8"/>
        <v>104.01656445034577</v>
      </c>
      <c r="I58" s="4">
        <f t="shared" si="8"/>
        <v>1.2996795794768088</v>
      </c>
      <c r="J58" s="4">
        <f t="shared" si="8"/>
        <v>14.449627631726765</v>
      </c>
      <c r="K58" s="5">
        <f>MAX(J52:J57)-MIN(J52:J57)</f>
        <v>3.6625692137182142E-3</v>
      </c>
      <c r="L58" s="7">
        <f t="shared" si="8"/>
        <v>0.89299999057588331</v>
      </c>
      <c r="N58" s="4">
        <f>AVERAGE(N52:N57)</f>
        <v>30.950657111004869</v>
      </c>
      <c r="O58" s="4">
        <f t="shared" ref="O58:AC58" si="9">AVERAGE(O52:O57)</f>
        <v>36.770824265331328</v>
      </c>
      <c r="P58" s="4">
        <f t="shared" si="9"/>
        <v>25.53387264673314</v>
      </c>
      <c r="Q58" s="4">
        <f t="shared" si="9"/>
        <v>32.691194167589551</v>
      </c>
      <c r="R58" s="4">
        <f t="shared" si="9"/>
        <v>28.098204627582334</v>
      </c>
      <c r="S58" s="5">
        <f>MAX(R52:R57)-MIN(R52:R57)</f>
        <v>0.17729974777491364</v>
      </c>
      <c r="T58" s="4">
        <f t="shared" si="9"/>
        <v>29.605321520856496</v>
      </c>
      <c r="U58" s="4">
        <f t="shared" si="9"/>
        <v>5.000675467999046E-2</v>
      </c>
      <c r="V58" s="4">
        <f t="shared" si="9"/>
        <v>113.76728088892345</v>
      </c>
      <c r="W58" s="4">
        <f t="shared" si="9"/>
        <v>403.24790057975952</v>
      </c>
      <c r="X58" s="4">
        <f t="shared" si="9"/>
        <v>35.291766787532218</v>
      </c>
      <c r="Y58" s="4">
        <f t="shared" si="9"/>
        <v>492.88589891183983</v>
      </c>
      <c r="Z58" s="4">
        <f t="shared" si="9"/>
        <v>80.000791132247159</v>
      </c>
      <c r="AA58" s="4">
        <f t="shared" si="9"/>
        <v>11.168332964193395</v>
      </c>
      <c r="AB58" s="4">
        <f t="shared" si="9"/>
        <v>1.6635333170368468E-2</v>
      </c>
      <c r="AC58" s="4">
        <f t="shared" si="9"/>
        <v>102.49851283100649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2.3678968496734956E-3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3">
        <f>_xlfn.STDEV.S(L52:L57)/AVERAGE(L52:L57)</f>
        <v>2.6516202403837337E-3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1" t="s">
        <v>0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N61" s="71" t="s">
        <v>1</v>
      </c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>
        <v>694.71839464882953</v>
      </c>
      <c r="C64">
        <v>39.99903010033443</v>
      </c>
      <c r="D64">
        <v>115.21103678929792</v>
      </c>
      <c r="E64">
        <v>109.271571906354</v>
      </c>
      <c r="F64">
        <v>29.083612040133762</v>
      </c>
      <c r="G64">
        <v>22.072240802675697</v>
      </c>
      <c r="H64">
        <v>103.98943143812713</v>
      </c>
      <c r="I64">
        <v>1.3407458193979929</v>
      </c>
      <c r="J64">
        <v>14.4328762541806</v>
      </c>
      <c r="L64">
        <v>0.46074869565217341</v>
      </c>
      <c r="N64">
        <v>120.77157190635458</v>
      </c>
      <c r="O64">
        <v>111.18428093645534</v>
      </c>
      <c r="P64">
        <v>26.082943143812763</v>
      </c>
      <c r="Q64">
        <v>32.970234113712372</v>
      </c>
      <c r="R64">
        <v>28.192642140468145</v>
      </c>
      <c r="T64">
        <v>120.06187290969824</v>
      </c>
      <c r="U64">
        <v>5.0163879598662434E-2</v>
      </c>
      <c r="V64">
        <v>113.7832775919733</v>
      </c>
      <c r="W64">
        <v>402.95652173913032</v>
      </c>
      <c r="X64">
        <v>41.160869565217389</v>
      </c>
      <c r="Y64">
        <v>113.53846153846146</v>
      </c>
      <c r="Z64">
        <v>80.005351170568574</v>
      </c>
      <c r="AA64">
        <v>11.099999999999943</v>
      </c>
      <c r="AB64">
        <v>1.9297658862876134E-2</v>
      </c>
      <c r="AC64">
        <v>102.37224080267553</v>
      </c>
    </row>
    <row r="65" spans="1:29" x14ac:dyDescent="0.25">
      <c r="A65" t="s">
        <v>41</v>
      </c>
      <c r="B65">
        <v>694.90133333333324</v>
      </c>
      <c r="C65">
        <v>40.001599999999989</v>
      </c>
      <c r="D65">
        <v>115.33733333333373</v>
      </c>
      <c r="E65">
        <v>109.39833333333372</v>
      </c>
      <c r="F65">
        <v>28.97699999999999</v>
      </c>
      <c r="G65">
        <v>22.013666666666666</v>
      </c>
      <c r="H65">
        <v>103.99113333333338</v>
      </c>
      <c r="I65">
        <v>1.3410466666666661</v>
      </c>
      <c r="J65">
        <v>14.433133333333341</v>
      </c>
      <c r="L65">
        <v>0.46070836666666687</v>
      </c>
      <c r="N65">
        <v>120.80766666666641</v>
      </c>
      <c r="O65">
        <v>111.34733333333391</v>
      </c>
      <c r="P65">
        <v>26.408333333333292</v>
      </c>
      <c r="Q65">
        <v>32.903999999999812</v>
      </c>
      <c r="R65">
        <v>28.136333333333361</v>
      </c>
      <c r="T65">
        <v>120.09999999999933</v>
      </c>
      <c r="U65">
        <v>4.9786666666666805E-2</v>
      </c>
      <c r="V65">
        <v>113.58233333333337</v>
      </c>
      <c r="W65">
        <v>402.91800000000012</v>
      </c>
      <c r="X65">
        <v>41.179000000000002</v>
      </c>
      <c r="Y65">
        <v>113.40733333333334</v>
      </c>
      <c r="Z65">
        <v>80.002999999999929</v>
      </c>
      <c r="AA65">
        <v>11.174333333333282</v>
      </c>
      <c r="AB65">
        <v>1.9499999999999875E-2</v>
      </c>
      <c r="AC65">
        <v>102.37030000000014</v>
      </c>
    </row>
    <row r="66" spans="1:29" x14ac:dyDescent="0.25">
      <c r="A66" t="s">
        <v>42</v>
      </c>
      <c r="B66">
        <v>695.20200000000068</v>
      </c>
      <c r="C66">
        <v>40.006300000000017</v>
      </c>
      <c r="D66">
        <v>115.33299999999998</v>
      </c>
      <c r="E66">
        <v>109.50466666666635</v>
      </c>
      <c r="F66">
        <v>29.360666666666649</v>
      </c>
      <c r="G66">
        <v>21.998333333333328</v>
      </c>
      <c r="H66">
        <v>104.00723333333342</v>
      </c>
      <c r="I66">
        <v>1.3412333333333342</v>
      </c>
      <c r="J66">
        <v>14.431533333333322</v>
      </c>
      <c r="L66">
        <v>0.46051046666666651</v>
      </c>
      <c r="N66">
        <v>120.8453333333337</v>
      </c>
      <c r="O66">
        <v>111.43400000000014</v>
      </c>
      <c r="P66">
        <v>26.552666666666841</v>
      </c>
      <c r="Q66">
        <v>32.899999999999814</v>
      </c>
      <c r="R66">
        <v>28.199333333333232</v>
      </c>
      <c r="T66">
        <v>120.09999999999933</v>
      </c>
      <c r="U66">
        <v>5.0156666666666891E-2</v>
      </c>
      <c r="V66">
        <v>113.81633333333333</v>
      </c>
      <c r="W66">
        <v>402.98000000000019</v>
      </c>
      <c r="X66">
        <v>41.202666666666659</v>
      </c>
      <c r="Y66">
        <v>113.4233333333333</v>
      </c>
      <c r="Z66">
        <v>80.061999999999998</v>
      </c>
      <c r="AA66">
        <v>11.199999999999948</v>
      </c>
      <c r="AB66">
        <v>1.9199999999999877E-2</v>
      </c>
      <c r="AC66">
        <v>102.37596666666676</v>
      </c>
    </row>
    <row r="67" spans="1:29" x14ac:dyDescent="0.25">
      <c r="A67" t="s">
        <v>43</v>
      </c>
      <c r="B67">
        <v>694.86066666666704</v>
      </c>
      <c r="C67">
        <v>39.995766666666633</v>
      </c>
      <c r="D67">
        <v>115.37800000000058</v>
      </c>
      <c r="E67">
        <v>109.5999999999994</v>
      </c>
      <c r="F67">
        <v>29.062333333333257</v>
      </c>
      <c r="G67">
        <v>21.94399999999991</v>
      </c>
      <c r="H67">
        <v>103.99583333333331</v>
      </c>
      <c r="I67">
        <v>1.3407599999999993</v>
      </c>
      <c r="J67">
        <v>14.434633333333334</v>
      </c>
      <c r="L67">
        <v>0.46069929999999998</v>
      </c>
      <c r="N67">
        <v>120.89933333333403</v>
      </c>
      <c r="O67">
        <v>111.5</v>
      </c>
      <c r="P67">
        <v>26.600000000000147</v>
      </c>
      <c r="Q67">
        <v>32.899999999999814</v>
      </c>
      <c r="R67">
        <v>28.18099999999998</v>
      </c>
      <c r="T67">
        <v>120.09999999999933</v>
      </c>
      <c r="U67">
        <v>5.0166666666666915E-2</v>
      </c>
      <c r="V67">
        <v>113.74133333333329</v>
      </c>
      <c r="W67">
        <v>402.9646666666668</v>
      </c>
      <c r="X67">
        <v>41.164999999999985</v>
      </c>
      <c r="Y67">
        <v>113.30466666666655</v>
      </c>
      <c r="Z67">
        <v>79.999666666666698</v>
      </c>
      <c r="AA67">
        <v>11.199999999999948</v>
      </c>
      <c r="AB67">
        <v>1.919999999999988E-2</v>
      </c>
      <c r="AC67">
        <v>102.37673333333355</v>
      </c>
    </row>
    <row r="68" spans="1:29" x14ac:dyDescent="0.25">
      <c r="A68" t="s">
        <v>44</v>
      </c>
      <c r="B68">
        <v>694.96799999999985</v>
      </c>
      <c r="C68">
        <v>40.004600000000011</v>
      </c>
      <c r="D68">
        <v>115.33399999999975</v>
      </c>
      <c r="E68">
        <v>109.5999999999994</v>
      </c>
      <c r="F68">
        <v>29.05166666666668</v>
      </c>
      <c r="G68">
        <v>21.919333333333256</v>
      </c>
      <c r="H68">
        <v>104.00286666666675</v>
      </c>
      <c r="I68">
        <v>1.340466666666668</v>
      </c>
      <c r="J68">
        <v>14.432166666666671</v>
      </c>
      <c r="L68">
        <v>0.46042160000000004</v>
      </c>
      <c r="N68">
        <v>120.74233333333342</v>
      </c>
      <c r="O68">
        <v>111.51833333333316</v>
      </c>
      <c r="P68">
        <v>26.633999999999961</v>
      </c>
      <c r="Q68">
        <v>32.899999999999814</v>
      </c>
      <c r="R68">
        <v>28.125333333333412</v>
      </c>
      <c r="T68">
        <v>119.98366666666701</v>
      </c>
      <c r="U68">
        <v>4.9823333333333539E-2</v>
      </c>
      <c r="V68">
        <v>113.66566666666665</v>
      </c>
      <c r="W68">
        <v>402.92533333333319</v>
      </c>
      <c r="X68">
        <v>41.148666666666657</v>
      </c>
      <c r="Y68">
        <v>113.43433333333334</v>
      </c>
      <c r="Z68">
        <v>79.967666666666616</v>
      </c>
      <c r="AA68">
        <v>11.199999999999948</v>
      </c>
      <c r="AB68">
        <v>1.923333333333321E-2</v>
      </c>
      <c r="AC68">
        <v>102.37706666666689</v>
      </c>
    </row>
    <row r="69" spans="1:29" x14ac:dyDescent="0.25">
      <c r="A69" t="s">
        <v>45</v>
      </c>
      <c r="B69">
        <v>694.97940199335551</v>
      </c>
      <c r="C69">
        <v>39.995548172757481</v>
      </c>
      <c r="D69">
        <v>115.19833887043225</v>
      </c>
      <c r="E69">
        <v>109.54950166112974</v>
      </c>
      <c r="F69">
        <v>29.301328903654561</v>
      </c>
      <c r="G69">
        <v>21.906976744185947</v>
      </c>
      <c r="H69">
        <v>104.00421926910313</v>
      </c>
      <c r="I69">
        <v>1.3396478405315602</v>
      </c>
      <c r="J69">
        <v>14.434551495016599</v>
      </c>
      <c r="L69">
        <v>0.46024176079734219</v>
      </c>
      <c r="N69">
        <v>120.62259136212558</v>
      </c>
      <c r="O69">
        <v>111.4840531561467</v>
      </c>
      <c r="P69">
        <v>26.694019933554706</v>
      </c>
      <c r="Q69">
        <v>32.900332225913431</v>
      </c>
      <c r="R69">
        <v>28.167109634551451</v>
      </c>
      <c r="T69">
        <v>119.8813953488378</v>
      </c>
      <c r="U69">
        <v>5.021926910299028E-2</v>
      </c>
      <c r="V69">
        <v>113.66079734219269</v>
      </c>
      <c r="W69">
        <v>402.92923588039866</v>
      </c>
      <c r="X69">
        <v>41.139534883720927</v>
      </c>
      <c r="Y69">
        <v>113.61162790697686</v>
      </c>
      <c r="Z69">
        <v>79.994684385382072</v>
      </c>
      <c r="AA69">
        <v>11.199667774086327</v>
      </c>
      <c r="AB69">
        <v>1.8504983388704207E-2</v>
      </c>
      <c r="AC69">
        <v>102.37960132890386</v>
      </c>
    </row>
    <row r="70" spans="1:29" x14ac:dyDescent="0.25">
      <c r="A70" s="3" t="s">
        <v>46</v>
      </c>
      <c r="B70" s="4">
        <f>AVERAGE(B64:B69)</f>
        <v>694.93829944036418</v>
      </c>
      <c r="C70" s="4">
        <f t="shared" ref="C70:L70" si="10">AVERAGE(C64:C69)</f>
        <v>40.000474156626431</v>
      </c>
      <c r="D70" s="4">
        <f t="shared" si="10"/>
        <v>115.29861816551069</v>
      </c>
      <c r="E70" s="4">
        <f t="shared" si="10"/>
        <v>109.48734559458045</v>
      </c>
      <c r="F70" s="4">
        <f t="shared" si="10"/>
        <v>29.139434601742483</v>
      </c>
      <c r="G70" s="4">
        <f t="shared" si="10"/>
        <v>21.975758480032464</v>
      </c>
      <c r="H70" s="4">
        <f t="shared" si="10"/>
        <v>103.99845289564951</v>
      </c>
      <c r="I70" s="4">
        <f t="shared" si="10"/>
        <v>1.3406500544327036</v>
      </c>
      <c r="J70" s="4">
        <f t="shared" si="10"/>
        <v>14.433149069310645</v>
      </c>
      <c r="K70" s="5">
        <f>MAX(J64:J69)-MIN(J64:J69)</f>
        <v>3.1000000000123151E-3</v>
      </c>
      <c r="L70" s="7">
        <f t="shared" si="10"/>
        <v>0.4605550316304749</v>
      </c>
      <c r="N70" s="4">
        <f>AVERAGE(N64:N69)</f>
        <v>120.78147165585796</v>
      </c>
      <c r="O70" s="4">
        <f t="shared" ref="O70:AC70" si="11">AVERAGE(O64:O69)</f>
        <v>111.41133345987822</v>
      </c>
      <c r="P70" s="4">
        <f t="shared" si="11"/>
        <v>26.495327179561286</v>
      </c>
      <c r="Q70" s="4">
        <f t="shared" si="11"/>
        <v>32.912427723270838</v>
      </c>
      <c r="R70" s="4">
        <f t="shared" si="11"/>
        <v>28.16695862916993</v>
      </c>
      <c r="S70" s="5">
        <f>MAX(R64:R69)-MIN(R64:R69)</f>
        <v>7.3999999999820432E-2</v>
      </c>
      <c r="T70" s="4">
        <f t="shared" si="11"/>
        <v>120.0378224875335</v>
      </c>
      <c r="U70" s="4">
        <f t="shared" si="11"/>
        <v>5.005274700583115E-2</v>
      </c>
      <c r="V70" s="4">
        <f t="shared" si="11"/>
        <v>113.70829026680543</v>
      </c>
      <c r="W70" s="4">
        <f t="shared" si="11"/>
        <v>402.94562626992155</v>
      </c>
      <c r="X70" s="4">
        <f t="shared" si="11"/>
        <v>41.16595629704527</v>
      </c>
      <c r="Y70" s="4">
        <f t="shared" si="11"/>
        <v>113.4532926853508</v>
      </c>
      <c r="Z70" s="4">
        <f t="shared" si="11"/>
        <v>80.00539481488066</v>
      </c>
      <c r="AA70" s="4">
        <f t="shared" si="11"/>
        <v>11.179000184569899</v>
      </c>
      <c r="AB70" s="4">
        <f t="shared" si="11"/>
        <v>1.9155995930818865E-2</v>
      </c>
      <c r="AC70" s="4">
        <f t="shared" si="11"/>
        <v>102.37531813304112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1.9987966378395882E-4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3">
        <f>_xlfn.STDEV.S(L64:L69)/AVERAGE(L64:L69)</f>
        <v>4.339973511446331E-4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5" t="s">
        <v>54</v>
      </c>
      <c r="B75" s="76"/>
      <c r="C75" s="76"/>
      <c r="D75" s="76"/>
      <c r="E75" s="76"/>
      <c r="F75" s="76"/>
      <c r="G75" s="76"/>
      <c r="H75" s="76"/>
      <c r="I75" s="76"/>
      <c r="J75" s="77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8" t="s">
        <v>59</v>
      </c>
      <c r="H76" s="79"/>
      <c r="I76" s="78" t="s">
        <v>60</v>
      </c>
      <c r="J76" s="79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5" t="s">
        <v>66</v>
      </c>
      <c r="H77" s="77"/>
      <c r="I77" s="75" t="s">
        <v>66</v>
      </c>
      <c r="J77" s="77"/>
    </row>
    <row r="78" spans="1:29" x14ac:dyDescent="0.25">
      <c r="A78" s="10" t="s">
        <v>29</v>
      </c>
      <c r="B78" s="15">
        <f>L10</f>
        <v>0.28792153417504651</v>
      </c>
      <c r="C78" s="44">
        <f>L12</f>
        <v>3.3817442022395281E-4</v>
      </c>
      <c r="D78" s="10">
        <v>0.5</v>
      </c>
      <c r="E78" s="10">
        <v>21.99</v>
      </c>
      <c r="F78" s="16">
        <v>0.3</v>
      </c>
      <c r="G78" s="72">
        <f>I78*F78</f>
        <v>0.94970918047639075</v>
      </c>
      <c r="H78" s="73"/>
      <c r="I78" s="72">
        <f>B78*E78*D78</f>
        <v>3.165697268254636</v>
      </c>
      <c r="J78" s="74"/>
    </row>
    <row r="79" spans="1:29" x14ac:dyDescent="0.25">
      <c r="A79" s="10" t="s">
        <v>49</v>
      </c>
      <c r="B79" s="15">
        <f>L22</f>
        <v>0.29929126253229965</v>
      </c>
      <c r="C79" s="44">
        <f>L24</f>
        <v>6.1347669558959672E-4</v>
      </c>
      <c r="D79" s="10">
        <v>0.5</v>
      </c>
      <c r="E79" s="10">
        <v>21.99</v>
      </c>
      <c r="F79" s="16">
        <v>3.2000000000000001E-2</v>
      </c>
      <c r="G79" s="72">
        <f t="shared" ref="G79:G83" si="12">I79*F79</f>
        <v>0.1053026378093643</v>
      </c>
      <c r="H79" s="73"/>
      <c r="I79" s="72">
        <f t="shared" ref="I79:I83" si="13">B79*E79*D79</f>
        <v>3.2907074315426343</v>
      </c>
      <c r="J79" s="74"/>
    </row>
    <row r="80" spans="1:29" x14ac:dyDescent="0.25">
      <c r="A80" s="10" t="s">
        <v>50</v>
      </c>
      <c r="B80" s="15">
        <f>L34</f>
        <v>0.289710371569252</v>
      </c>
      <c r="C80" s="44">
        <f>L36</f>
        <v>4.7484497349590686E-4</v>
      </c>
      <c r="D80" s="10">
        <v>0.5</v>
      </c>
      <c r="E80" s="10">
        <v>16.489999999999998</v>
      </c>
      <c r="F80" s="16">
        <v>0.31</v>
      </c>
      <c r="G80" s="72">
        <f t="shared" si="12"/>
        <v>0.74048522421242957</v>
      </c>
      <c r="H80" s="73"/>
      <c r="I80" s="72">
        <f t="shared" si="13"/>
        <v>2.3886620135884824</v>
      </c>
      <c r="J80" s="74"/>
    </row>
    <row r="81" spans="1:10" x14ac:dyDescent="0.25">
      <c r="A81" s="10" t="s">
        <v>51</v>
      </c>
      <c r="B81" s="15">
        <f>L46</f>
        <v>0.73144280821638763</v>
      </c>
      <c r="C81" s="44">
        <f>L48</f>
        <v>6.8356984892324483E-4</v>
      </c>
      <c r="D81" s="10">
        <v>0.5</v>
      </c>
      <c r="E81" s="10">
        <v>1.46</v>
      </c>
      <c r="F81" s="16">
        <v>0.17399999999999999</v>
      </c>
      <c r="G81" s="72">
        <f t="shared" si="12"/>
        <v>9.2907865499645553E-2</v>
      </c>
      <c r="H81" s="73"/>
      <c r="I81" s="72">
        <f t="shared" si="13"/>
        <v>0.53395324999796301</v>
      </c>
      <c r="J81" s="74"/>
    </row>
    <row r="82" spans="1:10" x14ac:dyDescent="0.25">
      <c r="A82" s="10" t="s">
        <v>52</v>
      </c>
      <c r="B82" s="15">
        <f>L58</f>
        <v>0.89299999057588331</v>
      </c>
      <c r="C82" s="44">
        <f>L60</f>
        <v>2.6516202403837337E-3</v>
      </c>
      <c r="D82" s="10">
        <v>0.5</v>
      </c>
      <c r="E82" s="10">
        <v>1.46</v>
      </c>
      <c r="F82" s="16">
        <v>1.0999999999999999E-2</v>
      </c>
      <c r="G82" s="72">
        <f t="shared" si="12"/>
        <v>7.1707899243243422E-3</v>
      </c>
      <c r="H82" s="73"/>
      <c r="I82" s="72">
        <f t="shared" si="13"/>
        <v>0.65188999312039475</v>
      </c>
      <c r="J82" s="74"/>
    </row>
    <row r="83" spans="1:10" x14ac:dyDescent="0.25">
      <c r="A83" s="10" t="s">
        <v>53</v>
      </c>
      <c r="B83" s="15">
        <f>L70</f>
        <v>0.4605550316304749</v>
      </c>
      <c r="C83" s="44">
        <f>L72</f>
        <v>4.339973511446331E-4</v>
      </c>
      <c r="D83" s="10">
        <v>0.5</v>
      </c>
      <c r="E83" s="10">
        <v>2.91</v>
      </c>
      <c r="F83" s="16">
        <v>0.17199999999999999</v>
      </c>
      <c r="G83" s="72">
        <f t="shared" si="12"/>
        <v>0.11525850221584263</v>
      </c>
      <c r="H83" s="73"/>
      <c r="I83" s="72">
        <f t="shared" si="13"/>
        <v>0.67010757102234098</v>
      </c>
      <c r="J83" s="74"/>
    </row>
    <row r="84" spans="1:10" x14ac:dyDescent="0.25">
      <c r="A84" s="80" t="s">
        <v>67</v>
      </c>
      <c r="B84" s="81"/>
      <c r="C84" s="81"/>
      <c r="D84" s="81"/>
      <c r="E84" s="81"/>
      <c r="F84" s="82"/>
      <c r="G84" s="83">
        <f>SUM(G78:G83)</f>
        <v>2.0108342001379973</v>
      </c>
      <c r="H84" s="84"/>
      <c r="I84" s="83">
        <f>SUM(I78:I83)</f>
        <v>10.701017527526449</v>
      </c>
      <c r="J84" s="84"/>
    </row>
  </sheetData>
  <mergeCells count="32">
    <mergeCell ref="B1:L1"/>
    <mergeCell ref="N1:AC1"/>
    <mergeCell ref="B13:L13"/>
    <mergeCell ref="N13:AC13"/>
    <mergeCell ref="B25:L25"/>
    <mergeCell ref="N25:AC25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A84:F84"/>
    <mergeCell ref="G84:H84"/>
    <mergeCell ref="I84:J8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F9AE3-112D-4472-9F53-F3540C754B00}">
  <dimension ref="A1:AC84"/>
  <sheetViews>
    <sheetView topLeftCell="A52" workbookViewId="0">
      <selection activeCell="G78" sqref="G78:J83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N1" s="71" t="s">
        <v>1</v>
      </c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>
        <v>1999.9322147651005</v>
      </c>
      <c r="C4">
        <v>105.00838926174492</v>
      </c>
      <c r="D4">
        <v>114.98758389261758</v>
      </c>
      <c r="E4">
        <v>109.00302013422812</v>
      </c>
      <c r="F4">
        <v>29.000335570469801</v>
      </c>
      <c r="G4">
        <v>22</v>
      </c>
      <c r="H4">
        <v>104.99778523489934</v>
      </c>
      <c r="I4">
        <v>6.3198926174496375</v>
      </c>
      <c r="J4">
        <v>14.450268456375843</v>
      </c>
      <c r="L4">
        <v>0.28737130872483241</v>
      </c>
      <c r="N4">
        <v>111.96812080536954</v>
      </c>
      <c r="O4">
        <v>113.50369127516781</v>
      </c>
      <c r="P4">
        <v>26.300000000000129</v>
      </c>
      <c r="Q4">
        <v>33.700000000000024</v>
      </c>
      <c r="R4">
        <v>31.800000000000011</v>
      </c>
      <c r="T4">
        <v>112.29999999999957</v>
      </c>
      <c r="U4">
        <v>5.0093959731543646E-2</v>
      </c>
      <c r="V4">
        <v>109.68523489932892</v>
      </c>
      <c r="W4">
        <v>402.30134228187899</v>
      </c>
      <c r="X4">
        <v>57.607382550335593</v>
      </c>
      <c r="Y4">
        <v>292.37516778523491</v>
      </c>
      <c r="Z4">
        <v>79.998657718120811</v>
      </c>
      <c r="AA4">
        <v>11.19999999999995</v>
      </c>
      <c r="AB4">
        <v>2.0973154362415983E-2</v>
      </c>
      <c r="AC4">
        <v>102.31785234899358</v>
      </c>
    </row>
    <row r="5" spans="1:29" x14ac:dyDescent="0.25">
      <c r="A5" t="s">
        <v>41</v>
      </c>
      <c r="B5">
        <v>1999.8909999999989</v>
      </c>
      <c r="C5">
        <v>105.00460000000004</v>
      </c>
      <c r="D5">
        <v>114.90733333333395</v>
      </c>
      <c r="E5">
        <v>109.04666666666645</v>
      </c>
      <c r="F5">
        <v>29.001333333333339</v>
      </c>
      <c r="G5">
        <v>21.912999999999901</v>
      </c>
      <c r="H5">
        <v>104.96583333333332</v>
      </c>
      <c r="I5">
        <v>6.318349999999997</v>
      </c>
      <c r="J5">
        <v>14.443599999999991</v>
      </c>
      <c r="L5">
        <v>0.2873159666666667</v>
      </c>
      <c r="N5">
        <v>111.98466666666664</v>
      </c>
      <c r="O5">
        <v>113.53299999999979</v>
      </c>
      <c r="P5">
        <v>26.300000000000129</v>
      </c>
      <c r="Q5">
        <v>33.665000000000049</v>
      </c>
      <c r="R5">
        <v>31.901999999999887</v>
      </c>
      <c r="T5">
        <v>112.2233333333338</v>
      </c>
      <c r="U5">
        <v>4.9950000000000015E-2</v>
      </c>
      <c r="V5">
        <v>109.46933333333317</v>
      </c>
      <c r="W5">
        <v>402.2226666666669</v>
      </c>
      <c r="X5">
        <v>57.634666666666682</v>
      </c>
      <c r="Y5">
        <v>292.39133333333319</v>
      </c>
      <c r="Z5">
        <v>80.030999999999906</v>
      </c>
      <c r="AA5">
        <v>11.199999999999948</v>
      </c>
      <c r="AB5">
        <v>2.1299999999999868E-2</v>
      </c>
      <c r="AC5">
        <v>102.32110000000036</v>
      </c>
    </row>
    <row r="6" spans="1:29" x14ac:dyDescent="0.25">
      <c r="A6" t="s">
        <v>42</v>
      </c>
      <c r="B6">
        <v>2000.0456666666669</v>
      </c>
      <c r="C6">
        <v>105.00333333333346</v>
      </c>
      <c r="D6">
        <v>114.90433333333389</v>
      </c>
      <c r="E6">
        <v>109.02833333333292</v>
      </c>
      <c r="F6">
        <v>29.000666666666675</v>
      </c>
      <c r="G6">
        <v>21.899999999999903</v>
      </c>
      <c r="H6">
        <v>104.98146666666662</v>
      </c>
      <c r="I6">
        <v>6.3158666666666807</v>
      </c>
      <c r="J6">
        <v>14.446633333333333</v>
      </c>
      <c r="L6">
        <v>0.28718523333333329</v>
      </c>
      <c r="N6">
        <v>111.99633333333334</v>
      </c>
      <c r="O6">
        <v>113.49700000000004</v>
      </c>
      <c r="P6">
        <v>26.300000000000129</v>
      </c>
      <c r="Q6">
        <v>33.600000000000186</v>
      </c>
      <c r="R6">
        <v>32.046333333333486</v>
      </c>
      <c r="T6">
        <v>112.20000000000044</v>
      </c>
      <c r="U6">
        <v>4.9980000000000045E-2</v>
      </c>
      <c r="V6">
        <v>109.654</v>
      </c>
      <c r="W6">
        <v>402.26433333333324</v>
      </c>
      <c r="X6">
        <v>57.603999999999999</v>
      </c>
      <c r="Y6">
        <v>292.31533333333351</v>
      </c>
      <c r="Z6">
        <v>79.971666666666636</v>
      </c>
      <c r="AA6">
        <v>11.199999999999948</v>
      </c>
      <c r="AB6">
        <v>2.1266666666666552E-2</v>
      </c>
      <c r="AC6">
        <v>102.32826666666698</v>
      </c>
    </row>
    <row r="7" spans="1:29" x14ac:dyDescent="0.25">
      <c r="A7" t="s">
        <v>43</v>
      </c>
      <c r="B7">
        <v>1999.9779999999989</v>
      </c>
      <c r="C7">
        <v>104.99736666666674</v>
      </c>
      <c r="D7">
        <v>114.93100000000028</v>
      </c>
      <c r="E7">
        <v>109.15533333333384</v>
      </c>
      <c r="F7">
        <v>28.997333333333316</v>
      </c>
      <c r="G7">
        <v>21.957666666666665</v>
      </c>
      <c r="H7">
        <v>104.9943333333333</v>
      </c>
      <c r="I7">
        <v>6.3145133333333403</v>
      </c>
      <c r="J7">
        <v>14.440633333333333</v>
      </c>
      <c r="L7">
        <v>0.28714930000000022</v>
      </c>
      <c r="N7">
        <v>112</v>
      </c>
      <c r="O7">
        <v>113.48199999999997</v>
      </c>
      <c r="P7">
        <v>26.300000000000129</v>
      </c>
      <c r="Q7">
        <v>33.630666666666848</v>
      </c>
      <c r="R7">
        <v>32.079666666666824</v>
      </c>
      <c r="T7">
        <v>112.20533333333387</v>
      </c>
      <c r="U7">
        <v>4.9823333333333351E-2</v>
      </c>
      <c r="V7">
        <v>109.54633333333331</v>
      </c>
      <c r="W7">
        <v>402.27300000000042</v>
      </c>
      <c r="X7">
        <v>57.598333333333336</v>
      </c>
      <c r="Y7">
        <v>292.13766666666652</v>
      </c>
      <c r="Z7">
        <v>80.027666666666704</v>
      </c>
      <c r="AA7">
        <v>11.199999999999948</v>
      </c>
      <c r="AB7">
        <v>2.1099999999999883E-2</v>
      </c>
      <c r="AC7">
        <v>102.32830000000033</v>
      </c>
    </row>
    <row r="8" spans="1:29" x14ac:dyDescent="0.25">
      <c r="A8" t="s">
        <v>44</v>
      </c>
      <c r="B8">
        <v>2000.0526666666672</v>
      </c>
      <c r="C8">
        <v>105.00199999999991</v>
      </c>
      <c r="D8">
        <v>114.91533333333383</v>
      </c>
      <c r="E8">
        <v>109.17800000000011</v>
      </c>
      <c r="F8">
        <v>29.003999999999991</v>
      </c>
      <c r="G8">
        <v>22.0320000000001</v>
      </c>
      <c r="H8">
        <v>105.00410000000004</v>
      </c>
      <c r="I8">
        <v>6.3146066666666831</v>
      </c>
      <c r="J8">
        <v>14.435066666666659</v>
      </c>
      <c r="L8">
        <v>0.28713103333333329</v>
      </c>
      <c r="N8">
        <v>111.99933333333334</v>
      </c>
      <c r="O8">
        <v>113.48300000000003</v>
      </c>
      <c r="P8">
        <v>26.347999999999956</v>
      </c>
      <c r="Q8">
        <v>33.700000000000031</v>
      </c>
      <c r="R8">
        <v>32.100000000000179</v>
      </c>
      <c r="T8">
        <v>112.21500000000043</v>
      </c>
      <c r="U8">
        <v>5.0086666666666675E-2</v>
      </c>
      <c r="V8">
        <v>109.56599999999996</v>
      </c>
      <c r="W8">
        <v>402.31066666666698</v>
      </c>
      <c r="X8">
        <v>57.649666666666661</v>
      </c>
      <c r="Y8">
        <v>292.02700000000016</v>
      </c>
      <c r="Z8">
        <v>79.985999999999976</v>
      </c>
      <c r="AA8">
        <v>11.199999999999948</v>
      </c>
      <c r="AB8">
        <v>2.0866666666666537E-2</v>
      </c>
      <c r="AC8">
        <v>102.3330333333336</v>
      </c>
    </row>
    <row r="9" spans="1:29" x14ac:dyDescent="0.25">
      <c r="A9" t="s">
        <v>45</v>
      </c>
      <c r="B9">
        <v>2000.065448504984</v>
      </c>
      <c r="C9">
        <v>104.99657807308969</v>
      </c>
      <c r="D9">
        <v>114.90598006644581</v>
      </c>
      <c r="E9">
        <v>109.14950166112931</v>
      </c>
      <c r="F9">
        <v>29.001993355481741</v>
      </c>
      <c r="G9">
        <v>22</v>
      </c>
      <c r="H9">
        <v>104.99378737541529</v>
      </c>
      <c r="I9">
        <v>6.3155548172757578</v>
      </c>
      <c r="J9">
        <v>14.441096345514946</v>
      </c>
      <c r="L9">
        <v>0.28718647840531553</v>
      </c>
      <c r="N9">
        <v>111.98737541528243</v>
      </c>
      <c r="O9">
        <v>113.52325581395358</v>
      </c>
      <c r="P9">
        <v>26.398671096345375</v>
      </c>
      <c r="Q9">
        <v>33.700000000000031</v>
      </c>
      <c r="R9">
        <v>32.146511627907046</v>
      </c>
      <c r="T9">
        <v>112.20033222591404</v>
      </c>
      <c r="U9">
        <v>5.0169435215946891E-2</v>
      </c>
      <c r="V9">
        <v>109.52591362126242</v>
      </c>
      <c r="W9">
        <v>402.29667774086397</v>
      </c>
      <c r="X9">
        <v>57.603654485049852</v>
      </c>
      <c r="Y9">
        <v>292.06345514950175</v>
      </c>
      <c r="Z9">
        <v>80.004318936877056</v>
      </c>
      <c r="AA9">
        <v>11.199999999999948</v>
      </c>
      <c r="AB9">
        <v>2.1196013289036419E-2</v>
      </c>
      <c r="AC9">
        <v>102.33205980066482</v>
      </c>
    </row>
    <row r="10" spans="1:29" x14ac:dyDescent="0.25">
      <c r="A10" s="3" t="s">
        <v>46</v>
      </c>
      <c r="B10" s="4">
        <f>AVERAGE(B4:B9)</f>
        <v>1999.9941661005694</v>
      </c>
      <c r="C10" s="4">
        <f t="shared" ref="C10:L10" si="0">AVERAGE(C4:C9)</f>
        <v>105.0020445558058</v>
      </c>
      <c r="D10" s="4">
        <f t="shared" si="0"/>
        <v>114.92526065984423</v>
      </c>
      <c r="E10" s="4">
        <f t="shared" si="0"/>
        <v>109.09347585478179</v>
      </c>
      <c r="F10" s="4">
        <f t="shared" si="0"/>
        <v>29.000943709880811</v>
      </c>
      <c r="G10" s="4">
        <f t="shared" si="0"/>
        <v>21.967111111111095</v>
      </c>
      <c r="H10" s="4">
        <f t="shared" si="0"/>
        <v>104.989550990608</v>
      </c>
      <c r="I10" s="4">
        <f t="shared" si="0"/>
        <v>6.3164640168986823</v>
      </c>
      <c r="J10" s="4">
        <f t="shared" si="0"/>
        <v>14.442883022537352</v>
      </c>
      <c r="K10" s="5">
        <f>MAX(J4:J9)-MIN(J4:J9)</f>
        <v>1.520178970918451E-2</v>
      </c>
      <c r="L10" s="7">
        <f t="shared" si="0"/>
        <v>0.28722322007724693</v>
      </c>
      <c r="N10" s="4">
        <f>AVERAGE(N4:N9)</f>
        <v>111.98930492566421</v>
      </c>
      <c r="O10" s="4">
        <f t="shared" ref="O10:AC10" si="1">AVERAGE(O4:O9)</f>
        <v>113.50365784818688</v>
      </c>
      <c r="P10" s="4">
        <f t="shared" si="1"/>
        <v>26.324445182724304</v>
      </c>
      <c r="Q10" s="4">
        <f t="shared" si="1"/>
        <v>33.665944444444534</v>
      </c>
      <c r="R10" s="4">
        <f t="shared" si="1"/>
        <v>32.012418604651238</v>
      </c>
      <c r="S10" s="5">
        <f>MAX(R4:R9)-MIN(R4:R9)</f>
        <v>0.34651162790703438</v>
      </c>
      <c r="T10" s="4">
        <f t="shared" si="1"/>
        <v>112.22399981543037</v>
      </c>
      <c r="U10" s="4">
        <f t="shared" si="1"/>
        <v>5.0017232491248433E-2</v>
      </c>
      <c r="V10" s="4">
        <f t="shared" si="1"/>
        <v>109.57446919787628</v>
      </c>
      <c r="W10" s="4">
        <f t="shared" si="1"/>
        <v>402.2781144482351</v>
      </c>
      <c r="X10" s="4">
        <f t="shared" si="1"/>
        <v>57.616283950342023</v>
      </c>
      <c r="Y10" s="4">
        <f t="shared" si="1"/>
        <v>292.21832604467835</v>
      </c>
      <c r="Z10" s="4">
        <f t="shared" si="1"/>
        <v>80.00321833138851</v>
      </c>
      <c r="AA10" s="4">
        <f t="shared" si="1"/>
        <v>11.199999999999948</v>
      </c>
      <c r="AB10" s="4">
        <f t="shared" si="1"/>
        <v>2.1117083497464207E-2</v>
      </c>
      <c r="AC10" s="4">
        <f t="shared" si="1"/>
        <v>102.32676869160996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9.7249878288592736E-5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3">
        <f>_xlfn.STDEV.S(L4:L9)/AVERAGE(L4:L9)</f>
        <v>3.385864076812382E-4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71" t="s">
        <v>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N13" s="71" t="s">
        <v>1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>
        <v>1999.9565217391305</v>
      </c>
      <c r="C16">
        <v>104.99993311036789</v>
      </c>
      <c r="D16">
        <v>64.986287625418072</v>
      </c>
      <c r="E16">
        <v>64.799665551839098</v>
      </c>
      <c r="F16">
        <v>28.999665551839438</v>
      </c>
      <c r="G16">
        <v>22</v>
      </c>
      <c r="H16">
        <v>104.98622073578593</v>
      </c>
      <c r="I16">
        <v>6.5814715719063468</v>
      </c>
      <c r="J16">
        <v>14.460468227424753</v>
      </c>
      <c r="L16">
        <v>0.29928598662207356</v>
      </c>
      <c r="N16">
        <v>55.387290969899432</v>
      </c>
      <c r="O16">
        <v>69.284949832775666</v>
      </c>
      <c r="P16">
        <v>26.10000000000014</v>
      </c>
      <c r="Q16">
        <v>33.700000000000031</v>
      </c>
      <c r="R16">
        <v>32.399999999999821</v>
      </c>
      <c r="T16">
        <v>54.925418060200514</v>
      </c>
      <c r="U16">
        <v>4.9949832775919766E-2</v>
      </c>
      <c r="V16">
        <v>109.42842809364545</v>
      </c>
      <c r="W16">
        <v>402.3839464882945</v>
      </c>
      <c r="X16">
        <v>57.106354515050192</v>
      </c>
      <c r="Y16">
        <v>501.42943143812727</v>
      </c>
      <c r="Z16">
        <v>79.98963210702334</v>
      </c>
      <c r="AA16">
        <v>11.099999999999943</v>
      </c>
      <c r="AB16">
        <v>1.9397993311036667E-2</v>
      </c>
      <c r="AC16">
        <v>102.31458193979955</v>
      </c>
    </row>
    <row r="17" spans="1:29" x14ac:dyDescent="0.25">
      <c r="A17" t="s">
        <v>41</v>
      </c>
      <c r="B17">
        <v>1999.9950000000015</v>
      </c>
      <c r="C17">
        <v>105.00490000000012</v>
      </c>
      <c r="D17">
        <v>65.023999999999916</v>
      </c>
      <c r="E17">
        <v>64.717333333333698</v>
      </c>
      <c r="F17">
        <v>29.002666666666642</v>
      </c>
      <c r="G17">
        <v>22</v>
      </c>
      <c r="H17">
        <v>104.95913333333336</v>
      </c>
      <c r="I17">
        <v>6.5798466666666515</v>
      </c>
      <c r="J17">
        <v>14.463899999999997</v>
      </c>
      <c r="L17">
        <v>0.29919123333333314</v>
      </c>
      <c r="N17">
        <v>55.400333333333108</v>
      </c>
      <c r="O17">
        <v>69.257666666666765</v>
      </c>
      <c r="P17">
        <v>26.186333333333209</v>
      </c>
      <c r="Q17">
        <v>33.700000000000031</v>
      </c>
      <c r="R17">
        <v>32.414666666666498</v>
      </c>
      <c r="T17">
        <v>55</v>
      </c>
      <c r="U17">
        <v>5.0126666666666687E-2</v>
      </c>
      <c r="V17">
        <v>109.54433333333334</v>
      </c>
      <c r="W17">
        <v>402.28366666666682</v>
      </c>
      <c r="X17">
        <v>57.104666666666695</v>
      </c>
      <c r="Y17">
        <v>501.16499999999991</v>
      </c>
      <c r="Z17">
        <v>80.015000000000029</v>
      </c>
      <c r="AA17">
        <v>11.099999999999943</v>
      </c>
      <c r="AB17">
        <v>1.9399999999999876E-2</v>
      </c>
      <c r="AC17">
        <v>102.31543333333364</v>
      </c>
    </row>
    <row r="18" spans="1:29" x14ac:dyDescent="0.25">
      <c r="A18" t="s">
        <v>42</v>
      </c>
      <c r="B18">
        <v>2000.0273333333323</v>
      </c>
      <c r="C18">
        <v>105.00166666666665</v>
      </c>
      <c r="D18">
        <v>65.09166666666664</v>
      </c>
      <c r="E18">
        <v>64.700000000000358</v>
      </c>
      <c r="F18">
        <v>29.002333333333322</v>
      </c>
      <c r="G18">
        <v>22</v>
      </c>
      <c r="H18">
        <v>104.9882999999999</v>
      </c>
      <c r="I18">
        <v>6.5787199999999908</v>
      </c>
      <c r="J18">
        <v>14.458300000000005</v>
      </c>
      <c r="L18">
        <v>0.29914656666666672</v>
      </c>
      <c r="N18">
        <v>55.393666666666419</v>
      </c>
      <c r="O18">
        <v>69.234000000000108</v>
      </c>
      <c r="P18">
        <v>26.252333333333397</v>
      </c>
      <c r="Q18">
        <v>33.700000000000031</v>
      </c>
      <c r="R18">
        <v>32.399999999999821</v>
      </c>
      <c r="T18">
        <v>54.997333333333337</v>
      </c>
      <c r="U18">
        <v>5.0143333333333429E-2</v>
      </c>
      <c r="V18">
        <v>109.279</v>
      </c>
      <c r="W18">
        <v>402.35933333333327</v>
      </c>
      <c r="X18">
        <v>57.11399999999999</v>
      </c>
      <c r="Y18">
        <v>501.00266666666653</v>
      </c>
      <c r="Z18">
        <v>79.993666666666712</v>
      </c>
      <c r="AA18">
        <v>11.099999999999943</v>
      </c>
      <c r="AB18">
        <v>1.9166666666666547E-2</v>
      </c>
      <c r="AC18">
        <v>102.30586666666696</v>
      </c>
    </row>
    <row r="19" spans="1:29" x14ac:dyDescent="0.25">
      <c r="A19" t="s">
        <v>43</v>
      </c>
      <c r="B19">
        <v>1999.9739999999995</v>
      </c>
      <c r="C19">
        <v>104.99216666666663</v>
      </c>
      <c r="D19">
        <v>65.092999999999975</v>
      </c>
      <c r="E19">
        <v>64.759666666666277</v>
      </c>
      <c r="F19">
        <v>29.002333333333354</v>
      </c>
      <c r="G19">
        <v>22</v>
      </c>
      <c r="H19">
        <v>105.01163333333338</v>
      </c>
      <c r="I19">
        <v>6.5774733333333328</v>
      </c>
      <c r="J19">
        <v>14.459133333333339</v>
      </c>
      <c r="L19">
        <v>0.29912420000000028</v>
      </c>
      <c r="N19">
        <v>55.378999999999763</v>
      </c>
      <c r="O19">
        <v>69.27966666666623</v>
      </c>
      <c r="P19">
        <v>26.300000000000129</v>
      </c>
      <c r="Q19">
        <v>33.700000000000031</v>
      </c>
      <c r="R19">
        <v>32.399999999999821</v>
      </c>
      <c r="T19">
        <v>54.899999999999757</v>
      </c>
      <c r="U19">
        <v>5.0163333333333372E-2</v>
      </c>
      <c r="V19">
        <v>109.39399999999992</v>
      </c>
      <c r="W19">
        <v>402.3490000000001</v>
      </c>
      <c r="X19">
        <v>57.095666666666631</v>
      </c>
      <c r="Y19">
        <v>500.84066666666644</v>
      </c>
      <c r="Z19">
        <v>79.994333333333373</v>
      </c>
      <c r="AA19">
        <v>11.099999999999943</v>
      </c>
      <c r="AB19">
        <v>1.9499999999999879E-2</v>
      </c>
      <c r="AC19">
        <v>102.29213333333354</v>
      </c>
    </row>
    <row r="20" spans="1:29" x14ac:dyDescent="0.25">
      <c r="A20" t="s">
        <v>44</v>
      </c>
      <c r="B20">
        <v>1999.9753333333335</v>
      </c>
      <c r="C20">
        <v>104.99739999999997</v>
      </c>
      <c r="D20">
        <v>65.09399999999998</v>
      </c>
      <c r="E20">
        <v>64.813333333333219</v>
      </c>
      <c r="F20">
        <v>28.999666666666695</v>
      </c>
      <c r="G20">
        <v>22.003999999999998</v>
      </c>
      <c r="H20">
        <v>105.00176666666661</v>
      </c>
      <c r="I20">
        <v>6.5765566666666704</v>
      </c>
      <c r="J20">
        <v>14.463400000000007</v>
      </c>
      <c r="L20">
        <v>0.29906799999999978</v>
      </c>
      <c r="N20">
        <v>55.370666666666345</v>
      </c>
      <c r="O20">
        <v>69.299999999999613</v>
      </c>
      <c r="P20">
        <v>26.358999999999853</v>
      </c>
      <c r="Q20">
        <v>33.700000000000031</v>
      </c>
      <c r="R20">
        <v>32.399999999999821</v>
      </c>
      <c r="T20">
        <v>54.900999999999755</v>
      </c>
      <c r="U20">
        <v>5.0043333333333405E-2</v>
      </c>
      <c r="V20">
        <v>109.31066666666666</v>
      </c>
      <c r="W20">
        <v>402.32366666666684</v>
      </c>
      <c r="X20">
        <v>57.110000000000021</v>
      </c>
      <c r="Y20">
        <v>500.63066666666663</v>
      </c>
      <c r="Z20">
        <v>79.99833333333342</v>
      </c>
      <c r="AA20">
        <v>11.144666666666582</v>
      </c>
      <c r="AB20">
        <v>1.9433333333333212E-2</v>
      </c>
      <c r="AC20">
        <v>102.28923333333351</v>
      </c>
    </row>
    <row r="21" spans="1:29" x14ac:dyDescent="0.25">
      <c r="A21" t="s">
        <v>45</v>
      </c>
      <c r="B21">
        <v>2000.0671096345502</v>
      </c>
      <c r="C21">
        <v>105.00607973421926</v>
      </c>
      <c r="D21">
        <v>65.095348837209286</v>
      </c>
      <c r="E21">
        <v>64.981395348836955</v>
      </c>
      <c r="F21">
        <v>28.994352159468441</v>
      </c>
      <c r="G21">
        <v>22.059136212624683</v>
      </c>
      <c r="H21">
        <v>105.04275747508305</v>
      </c>
      <c r="I21">
        <v>6.5778704318936905</v>
      </c>
      <c r="J21">
        <v>14.450066445182728</v>
      </c>
      <c r="L21">
        <v>0.29908584717607967</v>
      </c>
      <c r="N21">
        <v>55.397674418604474</v>
      </c>
      <c r="O21">
        <v>69.375747508305793</v>
      </c>
      <c r="P21">
        <v>26.352491694352253</v>
      </c>
      <c r="Q21">
        <v>33.759468438538107</v>
      </c>
      <c r="R21">
        <v>32.399999999999821</v>
      </c>
      <c r="T21">
        <v>54.899999999999764</v>
      </c>
      <c r="U21">
        <v>4.9800664451827251E-2</v>
      </c>
      <c r="V21">
        <v>109.3378737541528</v>
      </c>
      <c r="W21">
        <v>402.35647840531578</v>
      </c>
      <c r="X21">
        <v>57.100000000000023</v>
      </c>
      <c r="Y21">
        <v>500.32259136212605</v>
      </c>
      <c r="Z21">
        <v>79.99335548172759</v>
      </c>
      <c r="AA21">
        <v>11.210299003322246</v>
      </c>
      <c r="AB21">
        <v>1.9568106312292236E-2</v>
      </c>
      <c r="AC21">
        <v>102.30465116279089</v>
      </c>
    </row>
    <row r="22" spans="1:29" x14ac:dyDescent="0.25">
      <c r="A22" s="3" t="s">
        <v>46</v>
      </c>
      <c r="B22" s="4">
        <f>AVERAGE(B16:B21)</f>
        <v>1999.9992163400577</v>
      </c>
      <c r="C22" s="4">
        <f t="shared" ref="C22:L22" si="2">AVERAGE(C16:C21)</f>
        <v>105.00035769632008</v>
      </c>
      <c r="D22" s="4">
        <f t="shared" si="2"/>
        <v>65.064050521548992</v>
      </c>
      <c r="E22" s="4">
        <f t="shared" si="2"/>
        <v>64.795232372334937</v>
      </c>
      <c r="F22" s="4">
        <f t="shared" si="2"/>
        <v>29.000169618551315</v>
      </c>
      <c r="G22" s="4">
        <f t="shared" si="2"/>
        <v>22.010522702104112</v>
      </c>
      <c r="H22" s="4">
        <f t="shared" si="2"/>
        <v>104.9983019240337</v>
      </c>
      <c r="I22" s="4">
        <f t="shared" si="2"/>
        <v>6.5786564450777805</v>
      </c>
      <c r="J22" s="4">
        <f t="shared" si="2"/>
        <v>14.459211334323472</v>
      </c>
      <c r="K22" s="5">
        <f>MAX(J16:J21)-MIN(J16:J21)</f>
        <v>1.3833554817269444E-2</v>
      </c>
      <c r="L22" s="7">
        <f t="shared" si="2"/>
        <v>0.29915030563302553</v>
      </c>
      <c r="N22" s="4">
        <f>AVERAGE(N16:N21)</f>
        <v>55.388105342528256</v>
      </c>
      <c r="O22" s="4">
        <f t="shared" ref="O22:AC22" si="3">AVERAGE(O16:O21)</f>
        <v>69.28867177906902</v>
      </c>
      <c r="P22" s="4">
        <f t="shared" si="3"/>
        <v>26.258359726836499</v>
      </c>
      <c r="Q22" s="4">
        <f t="shared" si="3"/>
        <v>33.709911406423046</v>
      </c>
      <c r="R22" s="4">
        <f t="shared" si="3"/>
        <v>32.402444444444264</v>
      </c>
      <c r="S22" s="5">
        <f>MAX(R16:R21)-MIN(R16:R21)</f>
        <v>1.4666666666677486E-2</v>
      </c>
      <c r="T22" s="4">
        <f t="shared" si="3"/>
        <v>54.937291898922183</v>
      </c>
      <c r="U22" s="4">
        <f t="shared" si="3"/>
        <v>5.0037860649068983E-2</v>
      </c>
      <c r="V22" s="4">
        <f t="shared" si="3"/>
        <v>109.38238364129968</v>
      </c>
      <c r="W22" s="4">
        <f t="shared" si="3"/>
        <v>402.34268192671288</v>
      </c>
      <c r="X22" s="4">
        <f t="shared" si="3"/>
        <v>57.105114641397257</v>
      </c>
      <c r="Y22" s="4">
        <f t="shared" si="3"/>
        <v>500.89850380004214</v>
      </c>
      <c r="Z22" s="4">
        <f t="shared" si="3"/>
        <v>79.997386820347415</v>
      </c>
      <c r="AA22" s="4">
        <f t="shared" si="3"/>
        <v>11.125827611664766</v>
      </c>
      <c r="AB22" s="4">
        <f t="shared" si="3"/>
        <v>1.9411016603888071E-2</v>
      </c>
      <c r="AC22" s="4">
        <f t="shared" si="3"/>
        <v>102.30364996154303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7.9635420870633313E-5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3">
        <f>_xlfn.STDEV.S(L16:L21)/AVERAGE(L16:L21)</f>
        <v>2.6620538027570626E-4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1" t="s">
        <v>0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N25" s="71" t="s">
        <v>1</v>
      </c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>
        <v>1500.0439999999992</v>
      </c>
      <c r="C28">
        <v>104.99736666666665</v>
      </c>
      <c r="D28">
        <v>114.99666666666664</v>
      </c>
      <c r="E28">
        <v>108.63199999999959</v>
      </c>
      <c r="F28">
        <v>29.001666666666647</v>
      </c>
      <c r="G28">
        <v>22</v>
      </c>
      <c r="H28">
        <v>104.98199999999997</v>
      </c>
      <c r="I28">
        <v>4.7867866666666687</v>
      </c>
      <c r="J28">
        <v>14.440366666666675</v>
      </c>
      <c r="L28">
        <v>0.29022423333333325</v>
      </c>
      <c r="N28">
        <v>115.5273333333333</v>
      </c>
      <c r="O28">
        <v>112.63199999999971</v>
      </c>
      <c r="P28">
        <v>25.462000000000057</v>
      </c>
      <c r="Q28">
        <v>33.5</v>
      </c>
      <c r="R28">
        <v>31.260999999999925</v>
      </c>
      <c r="T28">
        <v>115.46566666666661</v>
      </c>
      <c r="U28">
        <v>4.9963333333333367E-2</v>
      </c>
      <c r="V28">
        <v>110.94000000000003</v>
      </c>
      <c r="W28">
        <v>402.46300000000008</v>
      </c>
      <c r="X28">
        <v>59.061333333333323</v>
      </c>
      <c r="Y28">
        <v>246.59999999999994</v>
      </c>
      <c r="Z28">
        <v>80.081333333333333</v>
      </c>
      <c r="AA28">
        <v>11.300000000000052</v>
      </c>
      <c r="AB28">
        <v>1.9999999999999865E-2</v>
      </c>
      <c r="AC28">
        <v>102.25303333333326</v>
      </c>
    </row>
    <row r="29" spans="1:29" x14ac:dyDescent="0.25">
      <c r="A29" t="s">
        <v>41</v>
      </c>
      <c r="B29">
        <v>1499.9180000000006</v>
      </c>
      <c r="C29">
        <v>104.99016666666662</v>
      </c>
      <c r="D29">
        <v>115.001</v>
      </c>
      <c r="E29">
        <v>108.59766666666606</v>
      </c>
      <c r="F29">
        <v>28.992333333333317</v>
      </c>
      <c r="G29">
        <v>22</v>
      </c>
      <c r="H29">
        <v>104.98043333333327</v>
      </c>
      <c r="I29">
        <v>4.7859333333333405</v>
      </c>
      <c r="J29">
        <v>14.439799999999989</v>
      </c>
      <c r="L29">
        <v>0.29021780000000003</v>
      </c>
      <c r="N29">
        <v>115.45666666666666</v>
      </c>
      <c r="O29">
        <v>112.61599999999972</v>
      </c>
      <c r="P29">
        <v>25.653999999999876</v>
      </c>
      <c r="Q29">
        <v>33.5</v>
      </c>
      <c r="R29">
        <v>31.234000000000052</v>
      </c>
      <c r="T29">
        <v>115.44866666666667</v>
      </c>
      <c r="U29">
        <v>4.984666666666672E-2</v>
      </c>
      <c r="V29">
        <v>110.88133333333329</v>
      </c>
      <c r="W29">
        <v>402.48966666666649</v>
      </c>
      <c r="X29">
        <v>59.021333333333317</v>
      </c>
      <c r="Y29">
        <v>246.73433333333315</v>
      </c>
      <c r="Z29">
        <v>79.988333333333372</v>
      </c>
      <c r="AA29">
        <v>11.285666666666668</v>
      </c>
      <c r="AB29">
        <v>1.9999999999999865E-2</v>
      </c>
      <c r="AC29">
        <v>102.25366666666655</v>
      </c>
    </row>
    <row r="30" spans="1:29" x14ac:dyDescent="0.25">
      <c r="A30" t="s">
        <v>42</v>
      </c>
      <c r="B30">
        <v>1500.1026666666676</v>
      </c>
      <c r="C30">
        <v>105.00573333333337</v>
      </c>
      <c r="D30">
        <v>115.003</v>
      </c>
      <c r="E30">
        <v>108.62666666666665</v>
      </c>
      <c r="F30">
        <v>29.013333333333364</v>
      </c>
      <c r="G30">
        <v>21.997333333333337</v>
      </c>
      <c r="H30">
        <v>105.0185</v>
      </c>
      <c r="I30">
        <v>4.7853700000000012</v>
      </c>
      <c r="J30">
        <v>14.443666666666665</v>
      </c>
      <c r="L30">
        <v>0.29010393333333334</v>
      </c>
      <c r="N30">
        <v>115.39933333333339</v>
      </c>
      <c r="O30">
        <v>112.68100000000042</v>
      </c>
      <c r="P30">
        <v>25.857333333333184</v>
      </c>
      <c r="Q30">
        <v>33.5</v>
      </c>
      <c r="R30">
        <v>31.219666666666484</v>
      </c>
      <c r="T30">
        <v>115.46866666666659</v>
      </c>
      <c r="U30">
        <v>5.0346666666666678E-2</v>
      </c>
      <c r="V30">
        <v>110.72933333333337</v>
      </c>
      <c r="W30">
        <v>402.48766666666694</v>
      </c>
      <c r="X30">
        <v>58.992333333333406</v>
      </c>
      <c r="Y30">
        <v>246.70233333333337</v>
      </c>
      <c r="Z30">
        <v>79.974999999999966</v>
      </c>
      <c r="AA30">
        <v>11.199999999999948</v>
      </c>
      <c r="AB30">
        <v>1.9999999999999865E-2</v>
      </c>
      <c r="AC30">
        <v>102.26483333333326</v>
      </c>
    </row>
    <row r="31" spans="1:29" x14ac:dyDescent="0.25">
      <c r="A31" t="s">
        <v>43</v>
      </c>
      <c r="B31">
        <v>1499.9286666666671</v>
      </c>
      <c r="C31">
        <v>104.99743333333338</v>
      </c>
      <c r="D31">
        <v>114.99999999999996</v>
      </c>
      <c r="E31">
        <v>108.70200000000048</v>
      </c>
      <c r="F31">
        <v>28.988666666666621</v>
      </c>
      <c r="G31">
        <v>22</v>
      </c>
      <c r="H31">
        <v>105.02489999999993</v>
      </c>
      <c r="I31">
        <v>4.7840933333333355</v>
      </c>
      <c r="J31">
        <v>14.447566666666669</v>
      </c>
      <c r="L31">
        <v>0.29008346666666668</v>
      </c>
      <c r="N31">
        <v>115.33099999999996</v>
      </c>
      <c r="O31">
        <v>112.72533333333362</v>
      </c>
      <c r="P31">
        <v>26.014000000000067</v>
      </c>
      <c r="Q31">
        <v>33.5</v>
      </c>
      <c r="R31">
        <v>31.267000000000177</v>
      </c>
      <c r="T31">
        <v>115.42933333333336</v>
      </c>
      <c r="U31">
        <v>4.9746666666666696E-2</v>
      </c>
      <c r="V31">
        <v>110.91900000000008</v>
      </c>
      <c r="W31">
        <v>402.6463333333333</v>
      </c>
      <c r="X31">
        <v>59.023666666666685</v>
      </c>
      <c r="Y31">
        <v>246.89166666666651</v>
      </c>
      <c r="Z31">
        <v>80.027333333333303</v>
      </c>
      <c r="AA31">
        <v>11.112999999999939</v>
      </c>
      <c r="AB31">
        <v>1.9999999999999865E-2</v>
      </c>
      <c r="AC31">
        <v>102.26863333333328</v>
      </c>
    </row>
    <row r="32" spans="1:29" x14ac:dyDescent="0.25">
      <c r="A32" t="s">
        <v>44</v>
      </c>
      <c r="B32">
        <v>1499.9703333333334</v>
      </c>
      <c r="C32">
        <v>104.99913333333336</v>
      </c>
      <c r="D32">
        <v>115.00133333333324</v>
      </c>
      <c r="E32">
        <v>108.79766666666616</v>
      </c>
      <c r="F32">
        <v>29.007000000000037</v>
      </c>
      <c r="G32">
        <v>22</v>
      </c>
      <c r="H32">
        <v>105.01759999999993</v>
      </c>
      <c r="I32">
        <v>4.782473333333324</v>
      </c>
      <c r="J32">
        <v>14.439999999999998</v>
      </c>
      <c r="L32">
        <v>0.28997263333333323</v>
      </c>
      <c r="N32">
        <v>115.3186666666668</v>
      </c>
      <c r="O32">
        <v>112.8143333333332</v>
      </c>
      <c r="P32">
        <v>26.103000000000126</v>
      </c>
      <c r="Q32">
        <v>33.5</v>
      </c>
      <c r="R32">
        <v>31.205333333333336</v>
      </c>
      <c r="T32">
        <v>115.36466666666675</v>
      </c>
      <c r="U32">
        <v>5.018000000000003E-2</v>
      </c>
      <c r="V32">
        <v>110.72199999999999</v>
      </c>
      <c r="W32">
        <v>402.51266666666675</v>
      </c>
      <c r="X32">
        <v>59.036999999999985</v>
      </c>
      <c r="Y32">
        <v>246.86666666666667</v>
      </c>
      <c r="Z32">
        <v>80.037333333333294</v>
      </c>
      <c r="AA32">
        <v>11.143333333333247</v>
      </c>
      <c r="AB32">
        <v>1.9999999999999865E-2</v>
      </c>
      <c r="AC32">
        <v>102.25786666666676</v>
      </c>
    </row>
    <row r="33" spans="1:29" x14ac:dyDescent="0.25">
      <c r="A33" t="s">
        <v>45</v>
      </c>
      <c r="B33">
        <v>1500.0508305647847</v>
      </c>
      <c r="C33">
        <v>104.99179401993359</v>
      </c>
      <c r="D33">
        <v>115.00099667774091</v>
      </c>
      <c r="E33">
        <v>108.89235880398726</v>
      </c>
      <c r="F33">
        <v>29.004318936877088</v>
      </c>
      <c r="G33">
        <v>22.001328903654485</v>
      </c>
      <c r="H33">
        <v>104.98415282392028</v>
      </c>
      <c r="I33">
        <v>4.7834584717608006</v>
      </c>
      <c r="J33">
        <v>14.443388704318931</v>
      </c>
      <c r="L33">
        <v>0.2900381727574749</v>
      </c>
      <c r="N33">
        <v>115.26245847176094</v>
      </c>
      <c r="O33">
        <v>112.95514950166105</v>
      </c>
      <c r="P33">
        <v>26.201993355481619</v>
      </c>
      <c r="Q33">
        <v>33.500996677740865</v>
      </c>
      <c r="R33">
        <v>31.200332225913602</v>
      </c>
      <c r="T33">
        <v>115.30066445182734</v>
      </c>
      <c r="U33">
        <v>5.016943521594687E-2</v>
      </c>
      <c r="V33">
        <v>110.87508305647843</v>
      </c>
      <c r="W33">
        <v>402.36478405315609</v>
      </c>
      <c r="X33">
        <v>58.988704318936875</v>
      </c>
      <c r="Y33">
        <v>246.85813953488378</v>
      </c>
      <c r="Z33">
        <v>79.958803986710947</v>
      </c>
      <c r="AA33">
        <v>11.208970099667754</v>
      </c>
      <c r="AB33">
        <v>1.9999999999999865E-2</v>
      </c>
      <c r="AC33">
        <v>102.25966777408641</v>
      </c>
    </row>
    <row r="34" spans="1:29" x14ac:dyDescent="0.25">
      <c r="A34" s="3" t="s">
        <v>46</v>
      </c>
      <c r="B34" s="4">
        <f>AVERAGE(B28:B33)</f>
        <v>1500.0024162052421</v>
      </c>
      <c r="C34" s="4">
        <f t="shared" ref="C34:L34" si="4">AVERAGE(C28:C33)</f>
        <v>104.99693789221116</v>
      </c>
      <c r="D34" s="4">
        <f t="shared" si="4"/>
        <v>115.00049944629012</v>
      </c>
      <c r="E34" s="4">
        <f t="shared" si="4"/>
        <v>108.70805980066437</v>
      </c>
      <c r="F34" s="4">
        <f t="shared" si="4"/>
        <v>29.001219822812846</v>
      </c>
      <c r="G34" s="4">
        <f t="shared" si="4"/>
        <v>21.999777039497971</v>
      </c>
      <c r="H34" s="4">
        <f t="shared" si="4"/>
        <v>105.00126435954223</v>
      </c>
      <c r="I34" s="4">
        <f t="shared" si="4"/>
        <v>4.7846858564045789</v>
      </c>
      <c r="J34" s="4">
        <f t="shared" si="4"/>
        <v>14.442464784053156</v>
      </c>
      <c r="K34" s="5">
        <f>MAX(J28:J33)-MIN(J28:J33)</f>
        <v>7.766666666679356E-3</v>
      </c>
      <c r="L34" s="7">
        <f t="shared" si="4"/>
        <v>0.29010670657069021</v>
      </c>
      <c r="N34" s="4">
        <f>AVERAGE(N28:N33)</f>
        <v>115.38257641196019</v>
      </c>
      <c r="O34" s="4">
        <f t="shared" ref="O34:AC34" si="5">AVERAGE(O28:O33)</f>
        <v>112.73730269472128</v>
      </c>
      <c r="P34" s="4">
        <f t="shared" si="5"/>
        <v>25.882054448135822</v>
      </c>
      <c r="Q34" s="4">
        <f t="shared" si="5"/>
        <v>33.500166112956812</v>
      </c>
      <c r="R34" s="4">
        <f t="shared" si="5"/>
        <v>31.231222037652262</v>
      </c>
      <c r="S34" s="5">
        <f>MAX(R28:R33)-MIN(R28:R33)</f>
        <v>6.6667774086575093E-2</v>
      </c>
      <c r="T34" s="4">
        <f t="shared" si="5"/>
        <v>115.41294407530457</v>
      </c>
      <c r="U34" s="4">
        <f t="shared" si="5"/>
        <v>5.0042128091546727E-2</v>
      </c>
      <c r="V34" s="4">
        <f t="shared" si="5"/>
        <v>110.84445828719088</v>
      </c>
      <c r="W34" s="4">
        <f t="shared" si="5"/>
        <v>402.49401956441494</v>
      </c>
      <c r="X34" s="4">
        <f t="shared" si="5"/>
        <v>59.020728497600601</v>
      </c>
      <c r="Y34" s="4">
        <f t="shared" si="5"/>
        <v>246.77552325581391</v>
      </c>
      <c r="Z34" s="4">
        <f t="shared" si="5"/>
        <v>80.011356220007386</v>
      </c>
      <c r="AA34" s="4">
        <f t="shared" si="5"/>
        <v>11.208495016611266</v>
      </c>
      <c r="AB34" s="4">
        <f t="shared" si="5"/>
        <v>1.9999999999999865E-2</v>
      </c>
      <c r="AC34" s="4">
        <f t="shared" si="5"/>
        <v>102.2596168512366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9.9372622474040462E-5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3">
        <f>_xlfn.STDEV.S(L28:L33)/AVERAGE(L28:L33)</f>
        <v>3.4253817724074701E-4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1" t="s">
        <v>0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N37" s="71" t="s">
        <v>1</v>
      </c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>
        <v>695.38695652173931</v>
      </c>
      <c r="C40">
        <v>19.991204013377924</v>
      </c>
      <c r="D40">
        <v>115.04414715719068</v>
      </c>
      <c r="E40">
        <v>108.90000000000059</v>
      </c>
      <c r="F40">
        <v>28.907692307692276</v>
      </c>
      <c r="G40">
        <v>22</v>
      </c>
      <c r="H40">
        <v>103.99143812709029</v>
      </c>
      <c r="I40">
        <v>1.067709030100336</v>
      </c>
      <c r="J40">
        <v>14.447859531772568</v>
      </c>
      <c r="L40">
        <v>0.73343444816053505</v>
      </c>
      <c r="N40">
        <v>121.01404682274249</v>
      </c>
      <c r="O40">
        <v>110.72240802675637</v>
      </c>
      <c r="P40">
        <v>24.189632107023439</v>
      </c>
      <c r="Q40">
        <v>32.896655518394468</v>
      </c>
      <c r="R40">
        <v>28.864882943143801</v>
      </c>
      <c r="T40">
        <v>120.2000000000002</v>
      </c>
      <c r="U40">
        <v>5.0033444816053749E-2</v>
      </c>
      <c r="V40">
        <v>114.06153846153845</v>
      </c>
      <c r="W40">
        <v>403.05819397993338</v>
      </c>
      <c r="X40">
        <v>34.350501672240817</v>
      </c>
      <c r="Y40">
        <v>117.17090301003338</v>
      </c>
      <c r="Z40">
        <v>79.952508361203996</v>
      </c>
      <c r="AA40">
        <v>11.220735785953202</v>
      </c>
      <c r="AB40">
        <v>1.0066889632106956E-2</v>
      </c>
      <c r="AC40">
        <v>102.16090301003312</v>
      </c>
    </row>
    <row r="41" spans="1:29" x14ac:dyDescent="0.25">
      <c r="A41" t="s">
        <v>41</v>
      </c>
      <c r="B41">
        <v>694.91399999999965</v>
      </c>
      <c r="C41">
        <v>19.990566666666677</v>
      </c>
      <c r="D41">
        <v>115.00299999999999</v>
      </c>
      <c r="E41">
        <v>108.91266666666714</v>
      </c>
      <c r="F41">
        <v>29.378999999999998</v>
      </c>
      <c r="G41">
        <v>22.023333333333333</v>
      </c>
      <c r="H41">
        <v>103.99630000000003</v>
      </c>
      <c r="I41">
        <v>1.0650400000000002</v>
      </c>
      <c r="J41">
        <v>14.447033333333335</v>
      </c>
      <c r="L41">
        <v>0.73215619999999992</v>
      </c>
      <c r="N41">
        <v>120.99000000000015</v>
      </c>
      <c r="O41">
        <v>110.70100000000045</v>
      </c>
      <c r="P41">
        <v>24.461333333333403</v>
      </c>
      <c r="Q41">
        <v>32.899999999999814</v>
      </c>
      <c r="R41">
        <v>28.712333333333245</v>
      </c>
      <c r="T41">
        <v>120.18633333333337</v>
      </c>
      <c r="U41">
        <v>5.0033333333333561E-2</v>
      </c>
      <c r="V41">
        <v>114.12200000000004</v>
      </c>
      <c r="W41">
        <v>403.00433333333348</v>
      </c>
      <c r="X41">
        <v>34.317333333333352</v>
      </c>
      <c r="Y41">
        <v>117.10366666666658</v>
      </c>
      <c r="Z41">
        <v>80.02533333333335</v>
      </c>
      <c r="AA41">
        <v>11.300000000000052</v>
      </c>
      <c r="AB41">
        <v>1.0033333333333266E-2</v>
      </c>
      <c r="AC41">
        <v>102.16466666666635</v>
      </c>
    </row>
    <row r="42" spans="1:29" x14ac:dyDescent="0.25">
      <c r="A42" t="s">
        <v>42</v>
      </c>
      <c r="B42">
        <v>695.04866666666624</v>
      </c>
      <c r="C42">
        <v>19.997066666666662</v>
      </c>
      <c r="D42">
        <v>115.02833333333302</v>
      </c>
      <c r="E42">
        <v>108.98133333333337</v>
      </c>
      <c r="F42">
        <v>29.5</v>
      </c>
      <c r="G42">
        <v>22.02233333333335</v>
      </c>
      <c r="H42">
        <v>104.03606666666677</v>
      </c>
      <c r="I42">
        <v>1.0693033333333342</v>
      </c>
      <c r="J42">
        <v>14.446433333333324</v>
      </c>
      <c r="L42">
        <v>0.73470390000000008</v>
      </c>
      <c r="N42">
        <v>120.93233333333376</v>
      </c>
      <c r="O42">
        <v>110.69200000000006</v>
      </c>
      <c r="P42">
        <v>25.318666666666665</v>
      </c>
      <c r="Q42">
        <v>32.896333333333132</v>
      </c>
      <c r="R42">
        <v>28.699999999999914</v>
      </c>
      <c r="T42">
        <v>120.1149999999993</v>
      </c>
      <c r="U42">
        <v>5.0076666666666915E-2</v>
      </c>
      <c r="V42">
        <v>113.94466666666672</v>
      </c>
      <c r="W42">
        <v>403.07100000000014</v>
      </c>
      <c r="X42">
        <v>34.409999999999989</v>
      </c>
      <c r="Y42">
        <v>117.13500000000001</v>
      </c>
      <c r="Z42">
        <v>80.017000000000039</v>
      </c>
      <c r="AA42">
        <v>11.300000000000052</v>
      </c>
      <c r="AB42">
        <v>1.0033333333333266E-2</v>
      </c>
      <c r="AC42">
        <v>102.16606666666638</v>
      </c>
    </row>
    <row r="43" spans="1:29" x14ac:dyDescent="0.25">
      <c r="A43" t="s">
        <v>43</v>
      </c>
      <c r="B43">
        <v>695.4843333333331</v>
      </c>
      <c r="C43">
        <v>19.993466666666674</v>
      </c>
      <c r="D43">
        <v>115.0676666666661</v>
      </c>
      <c r="E43">
        <v>108.92366666666734</v>
      </c>
      <c r="F43">
        <v>29.41033333333317</v>
      </c>
      <c r="G43">
        <v>21.904999999999902</v>
      </c>
      <c r="H43">
        <v>104.00883333333341</v>
      </c>
      <c r="I43">
        <v>1.0669633333333335</v>
      </c>
      <c r="J43">
        <v>14.449299999999999</v>
      </c>
      <c r="L43">
        <v>0.73274079999999975</v>
      </c>
      <c r="N43">
        <v>120.99100000000008</v>
      </c>
      <c r="O43">
        <v>110.68166666666674</v>
      </c>
      <c r="P43">
        <v>25.936666666666781</v>
      </c>
      <c r="Q43">
        <v>32.804999999999978</v>
      </c>
      <c r="R43">
        <v>28.617333333333498</v>
      </c>
      <c r="T43">
        <v>120.09999999999933</v>
      </c>
      <c r="U43">
        <v>5.010666666666691E-2</v>
      </c>
      <c r="V43">
        <v>114.01333333333336</v>
      </c>
      <c r="W43">
        <v>403.0973333333331</v>
      </c>
      <c r="X43">
        <v>34.338666666666711</v>
      </c>
      <c r="Y43">
        <v>117.27833333333328</v>
      </c>
      <c r="Z43">
        <v>79.976666666666674</v>
      </c>
      <c r="AA43">
        <v>11.300000000000052</v>
      </c>
      <c r="AB43">
        <v>1.0099999999999934E-2</v>
      </c>
      <c r="AC43">
        <v>102.1564999999998</v>
      </c>
    </row>
    <row r="44" spans="1:29" x14ac:dyDescent="0.25">
      <c r="A44" t="s">
        <v>44</v>
      </c>
      <c r="B44">
        <v>695.11433333333389</v>
      </c>
      <c r="C44">
        <v>19.990599999999979</v>
      </c>
      <c r="D44">
        <v>115.07966666666616</v>
      </c>
      <c r="E44">
        <v>108.91466666666732</v>
      </c>
      <c r="F44">
        <v>29.255666666666698</v>
      </c>
      <c r="G44">
        <v>21.913999999999955</v>
      </c>
      <c r="H44">
        <v>103.99173333333344</v>
      </c>
      <c r="I44">
        <v>1.0646466666666641</v>
      </c>
      <c r="J44">
        <v>14.447766666666649</v>
      </c>
      <c r="L44">
        <v>0.73165686666666663</v>
      </c>
      <c r="N44">
        <v>120.97400000000003</v>
      </c>
      <c r="O44">
        <v>110.65699999999983</v>
      </c>
      <c r="P44">
        <v>26.292333333333342</v>
      </c>
      <c r="Q44">
        <v>32.799999999999983</v>
      </c>
      <c r="R44">
        <v>28.598000000000155</v>
      </c>
      <c r="T44">
        <v>120.06499999999983</v>
      </c>
      <c r="U44">
        <v>5.0076666666666915E-2</v>
      </c>
      <c r="V44">
        <v>114.14699999999995</v>
      </c>
      <c r="W44">
        <v>403.04133333333363</v>
      </c>
      <c r="X44">
        <v>34.290666666666638</v>
      </c>
      <c r="Y44">
        <v>117.24766666666665</v>
      </c>
      <c r="Z44">
        <v>79.966666666666683</v>
      </c>
      <c r="AA44">
        <v>11.300000000000052</v>
      </c>
      <c r="AB44">
        <v>1.0066666666666599E-2</v>
      </c>
      <c r="AC44">
        <v>102.14763333333303</v>
      </c>
    </row>
    <row r="45" spans="1:29" x14ac:dyDescent="0.25">
      <c r="A45" t="s">
        <v>45</v>
      </c>
      <c r="B45">
        <v>695.29700996677718</v>
      </c>
      <c r="C45">
        <v>19.991362126245843</v>
      </c>
      <c r="D45">
        <v>115.00863787375432</v>
      </c>
      <c r="E45">
        <v>108.91860465116328</v>
      </c>
      <c r="F45">
        <v>29.086378737541704</v>
      </c>
      <c r="G45">
        <v>21.933887043189266</v>
      </c>
      <c r="H45">
        <v>103.96817275747513</v>
      </c>
      <c r="I45">
        <v>1.0640631229235877</v>
      </c>
      <c r="J45">
        <v>14.449036544850498</v>
      </c>
      <c r="L45">
        <v>0.73104817275747558</v>
      </c>
      <c r="N45">
        <v>120.98405315614622</v>
      </c>
      <c r="O45">
        <v>110.7003322259141</v>
      </c>
      <c r="P45">
        <v>26.446843853820628</v>
      </c>
      <c r="Q45">
        <v>32.74983388704328</v>
      </c>
      <c r="R45">
        <v>28.516279069767442</v>
      </c>
      <c r="T45">
        <v>120.00066445182723</v>
      </c>
      <c r="U45">
        <v>5.0059800664452099E-2</v>
      </c>
      <c r="V45">
        <v>114.01893687707633</v>
      </c>
      <c r="W45">
        <v>403.1465116279071</v>
      </c>
      <c r="X45">
        <v>34.288704318936873</v>
      </c>
      <c r="Y45">
        <v>117.32458471760806</v>
      </c>
      <c r="Z45">
        <v>79.992026578073137</v>
      </c>
      <c r="AA45">
        <v>11.299667774086432</v>
      </c>
      <c r="AB45">
        <v>1.0166112956810561E-2</v>
      </c>
      <c r="AC45">
        <v>102.13561461794012</v>
      </c>
    </row>
    <row r="46" spans="1:29" x14ac:dyDescent="0.25">
      <c r="A46" s="3" t="s">
        <v>46</v>
      </c>
      <c r="B46" s="4">
        <f>AVERAGE(B40:B45)</f>
        <v>695.20754997030826</v>
      </c>
      <c r="C46" s="4">
        <f t="shared" ref="C46:L46" si="6">AVERAGE(C40:C45)</f>
        <v>19.992377689937292</v>
      </c>
      <c r="D46" s="4">
        <f t="shared" si="6"/>
        <v>115.03857528293504</v>
      </c>
      <c r="E46" s="4">
        <f t="shared" si="6"/>
        <v>108.92515633074986</v>
      </c>
      <c r="F46" s="4">
        <f t="shared" si="6"/>
        <v>29.256511840872307</v>
      </c>
      <c r="G46" s="4">
        <f t="shared" si="6"/>
        <v>21.966425618309302</v>
      </c>
      <c r="H46" s="4">
        <f t="shared" si="6"/>
        <v>103.99875736964985</v>
      </c>
      <c r="I46" s="4">
        <f t="shared" si="6"/>
        <v>1.0662875810595425</v>
      </c>
      <c r="J46" s="4">
        <f t="shared" si="6"/>
        <v>14.447904901659397</v>
      </c>
      <c r="K46" s="5">
        <f>MAX(J40:J45)-MIN(J40:J45)</f>
        <v>2.8666666666747886E-3</v>
      </c>
      <c r="L46" s="7">
        <f t="shared" si="6"/>
        <v>0.73262339793077957</v>
      </c>
      <c r="N46" s="4">
        <f>AVERAGE(N40:N45)</f>
        <v>120.9809055520371</v>
      </c>
      <c r="O46" s="4">
        <f t="shared" ref="O46:AC46" si="7">AVERAGE(O40:O45)</f>
        <v>110.69240115322292</v>
      </c>
      <c r="P46" s="4">
        <f t="shared" si="7"/>
        <v>25.440912660140711</v>
      </c>
      <c r="Q46" s="4">
        <f t="shared" si="7"/>
        <v>32.841303789795113</v>
      </c>
      <c r="R46" s="4">
        <f t="shared" si="7"/>
        <v>28.668138113263012</v>
      </c>
      <c r="S46" s="5">
        <f>MAX(R40:R45)-MIN(R40:R45)</f>
        <v>0.34860387337635856</v>
      </c>
      <c r="T46" s="4">
        <f t="shared" si="7"/>
        <v>120.11116629752654</v>
      </c>
      <c r="U46" s="4">
        <f t="shared" si="7"/>
        <v>5.0064429802306687E-2</v>
      </c>
      <c r="V46" s="4">
        <f t="shared" si="7"/>
        <v>114.05124588976916</v>
      </c>
      <c r="W46" s="4">
        <f t="shared" si="7"/>
        <v>403.06978426797349</v>
      </c>
      <c r="X46" s="4">
        <f t="shared" si="7"/>
        <v>34.332645442974069</v>
      </c>
      <c r="Y46" s="4">
        <f t="shared" si="7"/>
        <v>117.21002573238466</v>
      </c>
      <c r="Z46" s="4">
        <f t="shared" si="7"/>
        <v>79.988366934323992</v>
      </c>
      <c r="AA46" s="4">
        <f t="shared" si="7"/>
        <v>11.286733926673309</v>
      </c>
      <c r="AB46" s="4">
        <f t="shared" si="7"/>
        <v>1.007772265370843E-2</v>
      </c>
      <c r="AC46" s="4">
        <f t="shared" si="7"/>
        <v>102.15523071577313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1.3140673893463405E-3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3">
        <f>_xlfn.STDEV.S(L40:L45)/AVERAGE(L40:L45)</f>
        <v>1.7936464943077036E-3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1" t="s">
        <v>0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N49" s="71" t="s">
        <v>1</v>
      </c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>
        <v>694.75752508361165</v>
      </c>
      <c r="C52">
        <v>19.995384615384616</v>
      </c>
      <c r="D52">
        <v>34.936454849498269</v>
      </c>
      <c r="E52">
        <v>35.028762541806003</v>
      </c>
      <c r="F52">
        <v>28.979264214046839</v>
      </c>
      <c r="G52">
        <v>21.956521739130302</v>
      </c>
      <c r="H52">
        <v>104.02886287625411</v>
      </c>
      <c r="I52">
        <v>1.3059163879598632</v>
      </c>
      <c r="J52">
        <v>14.451404682274239</v>
      </c>
      <c r="L52">
        <v>0.89775491638796001</v>
      </c>
      <c r="N52">
        <v>30.800000000000033</v>
      </c>
      <c r="O52">
        <v>36.801672240802588</v>
      </c>
      <c r="P52">
        <v>26.511705685618814</v>
      </c>
      <c r="Q52">
        <v>33.421739130434588</v>
      </c>
      <c r="R52">
        <v>28.61538461538478</v>
      </c>
      <c r="T52">
        <v>29.936789297658674</v>
      </c>
      <c r="U52">
        <v>4.9705685618729296E-2</v>
      </c>
      <c r="V52">
        <v>113.90234113712376</v>
      </c>
      <c r="W52">
        <v>402.96822742474922</v>
      </c>
      <c r="X52">
        <v>35.483612040133764</v>
      </c>
      <c r="Y52">
        <v>492.96354515050137</v>
      </c>
      <c r="Z52">
        <v>79.993979933110381</v>
      </c>
      <c r="AA52">
        <v>11.300000000000052</v>
      </c>
      <c r="AB52">
        <v>1.8762541806019953E-2</v>
      </c>
      <c r="AC52">
        <v>101.99474916387962</v>
      </c>
    </row>
    <row r="53" spans="1:29" x14ac:dyDescent="0.25">
      <c r="A53" t="s">
        <v>41</v>
      </c>
      <c r="B53">
        <v>695.3213333333332</v>
      </c>
      <c r="C53">
        <v>19.99946666666667</v>
      </c>
      <c r="D53">
        <v>34.961999999999861</v>
      </c>
      <c r="E53">
        <v>34.975333333333246</v>
      </c>
      <c r="F53">
        <v>29.236333333333434</v>
      </c>
      <c r="G53">
        <v>21.841333333333459</v>
      </c>
      <c r="H53">
        <v>104.02599999999994</v>
      </c>
      <c r="I53">
        <v>1.3029933333333354</v>
      </c>
      <c r="J53">
        <v>14.452400000000001</v>
      </c>
      <c r="L53">
        <v>0.89489306666666757</v>
      </c>
      <c r="N53">
        <v>30.802333333333362</v>
      </c>
      <c r="O53">
        <v>36.724666666666771</v>
      </c>
      <c r="P53">
        <v>26.600000000000147</v>
      </c>
      <c r="Q53">
        <v>33.362333333333183</v>
      </c>
      <c r="R53">
        <v>28.542333333333353</v>
      </c>
      <c r="T53">
        <v>29.772000000000073</v>
      </c>
      <c r="U53">
        <v>5.0290000000000189E-2</v>
      </c>
      <c r="V53">
        <v>113.69466666666665</v>
      </c>
      <c r="W53">
        <v>403.17</v>
      </c>
      <c r="X53">
        <v>35.383666666666691</v>
      </c>
      <c r="Y53">
        <v>492.99400000000014</v>
      </c>
      <c r="Z53">
        <v>79.992000000000033</v>
      </c>
      <c r="AA53">
        <v>11.300000000000052</v>
      </c>
      <c r="AB53">
        <v>1.8733333333333217E-2</v>
      </c>
      <c r="AC53">
        <v>101.99609999999994</v>
      </c>
    </row>
    <row r="54" spans="1:29" x14ac:dyDescent="0.25">
      <c r="A54" t="s">
        <v>42</v>
      </c>
      <c r="B54">
        <v>695.1486666666666</v>
      </c>
      <c r="C54">
        <v>19.998199999999994</v>
      </c>
      <c r="D54">
        <v>34.899999999999807</v>
      </c>
      <c r="E54">
        <v>34.899999999999807</v>
      </c>
      <c r="F54">
        <v>28.80599999999993</v>
      </c>
      <c r="G54">
        <v>21.72799999999987</v>
      </c>
      <c r="H54">
        <v>104.0127333333333</v>
      </c>
      <c r="I54">
        <v>1.3022399999999983</v>
      </c>
      <c r="J54">
        <v>14.450166666666668</v>
      </c>
      <c r="L54">
        <v>0.89458620000000011</v>
      </c>
      <c r="N54">
        <v>30.800000000000029</v>
      </c>
      <c r="O54">
        <v>36.743333333333304</v>
      </c>
      <c r="P54">
        <v>26.600000000000147</v>
      </c>
      <c r="Q54">
        <v>33.252333333333461</v>
      </c>
      <c r="R54">
        <v>28.507666666666641</v>
      </c>
      <c r="T54">
        <v>29.734666666666694</v>
      </c>
      <c r="U54">
        <v>4.9836666666666689E-2</v>
      </c>
      <c r="V54">
        <v>113.89166666666662</v>
      </c>
      <c r="W54">
        <v>403.25299999999999</v>
      </c>
      <c r="X54">
        <v>35.380666666666684</v>
      </c>
      <c r="Y54">
        <v>492.96866666666659</v>
      </c>
      <c r="Z54">
        <v>80.007000000000062</v>
      </c>
      <c r="AA54">
        <v>11.300000000000052</v>
      </c>
      <c r="AB54">
        <v>1.8799999999999886E-2</v>
      </c>
      <c r="AC54">
        <v>101.99663333333331</v>
      </c>
    </row>
    <row r="55" spans="1:29" x14ac:dyDescent="0.25">
      <c r="A55" t="s">
        <v>43</v>
      </c>
      <c r="B55">
        <v>695.47666666666635</v>
      </c>
      <c r="C55">
        <v>20.00173333333332</v>
      </c>
      <c r="D55">
        <v>34.918999999999876</v>
      </c>
      <c r="E55">
        <v>34.932333333333204</v>
      </c>
      <c r="F55">
        <v>29.279666666666497</v>
      </c>
      <c r="G55">
        <v>21.644333333333439</v>
      </c>
      <c r="H55">
        <v>103.99170000000005</v>
      </c>
      <c r="I55">
        <v>1.2996933333333354</v>
      </c>
      <c r="J55">
        <v>14.452733333333315</v>
      </c>
      <c r="L55">
        <v>0.89231676666666693</v>
      </c>
      <c r="N55">
        <v>30.800000000000029</v>
      </c>
      <c r="O55">
        <v>36.700666666666763</v>
      </c>
      <c r="P55">
        <v>26.600000000000147</v>
      </c>
      <c r="Q55">
        <v>33.123666666666807</v>
      </c>
      <c r="R55">
        <v>28.382999999999903</v>
      </c>
      <c r="T55">
        <v>29.718666666666596</v>
      </c>
      <c r="U55">
        <v>5.0040000000000216E-2</v>
      </c>
      <c r="V55">
        <v>113.68799999999997</v>
      </c>
      <c r="W55">
        <v>403.23833333333323</v>
      </c>
      <c r="X55">
        <v>35.310666666666677</v>
      </c>
      <c r="Y55">
        <v>492.98699999999991</v>
      </c>
      <c r="Z55">
        <v>80.010000000000005</v>
      </c>
      <c r="AA55">
        <v>11.207333333333283</v>
      </c>
      <c r="AB55">
        <v>1.7033333333333237E-2</v>
      </c>
      <c r="AC55">
        <v>101.98403333333339</v>
      </c>
    </row>
    <row r="56" spans="1:29" x14ac:dyDescent="0.25">
      <c r="A56" t="s">
        <v>44</v>
      </c>
      <c r="B56">
        <v>695.24366666666674</v>
      </c>
      <c r="C56">
        <v>20.003099999999993</v>
      </c>
      <c r="D56">
        <v>34.896999999999828</v>
      </c>
      <c r="E56">
        <v>34.899999999999807</v>
      </c>
      <c r="F56">
        <v>28.953999999999972</v>
      </c>
      <c r="G56">
        <v>21.665666666666539</v>
      </c>
      <c r="H56">
        <v>103.98046666666669</v>
      </c>
      <c r="I56">
        <v>1.2968366666666675</v>
      </c>
      <c r="J56">
        <v>14.453000000000014</v>
      </c>
      <c r="L56">
        <v>0.89053046666666624</v>
      </c>
      <c r="N56">
        <v>30.800000000000029</v>
      </c>
      <c r="O56">
        <v>36.700000000000088</v>
      </c>
      <c r="P56">
        <v>26.537999999999979</v>
      </c>
      <c r="Q56">
        <v>32.976666666666581</v>
      </c>
      <c r="R56">
        <v>28.280666666666761</v>
      </c>
      <c r="T56">
        <v>29.699999999999939</v>
      </c>
      <c r="U56">
        <v>5.0150000000000222E-2</v>
      </c>
      <c r="V56">
        <v>113.83</v>
      </c>
      <c r="W56">
        <v>403.31400000000008</v>
      </c>
      <c r="X56">
        <v>35.292666666666648</v>
      </c>
      <c r="Y56">
        <v>492.94866666666621</v>
      </c>
      <c r="Z56">
        <v>80.000666666666689</v>
      </c>
      <c r="AA56">
        <v>11.129333333333276</v>
      </c>
      <c r="AB56">
        <v>1.6399999999999901E-2</v>
      </c>
      <c r="AC56">
        <v>101.97153333333323</v>
      </c>
    </row>
    <row r="57" spans="1:29" x14ac:dyDescent="0.25">
      <c r="A57" t="s">
        <v>45</v>
      </c>
      <c r="B57">
        <v>694.96777408637854</v>
      </c>
      <c r="C57">
        <v>19.999601328903658</v>
      </c>
      <c r="D57">
        <v>34.872093023255694</v>
      </c>
      <c r="E57">
        <v>34.898338870431687</v>
      </c>
      <c r="F57">
        <v>28.942192691029895</v>
      </c>
      <c r="G57">
        <v>21.891362126245784</v>
      </c>
      <c r="H57">
        <v>103.95887043189374</v>
      </c>
      <c r="I57">
        <v>1.2953720930232564</v>
      </c>
      <c r="J57">
        <v>14.455382059800657</v>
      </c>
      <c r="L57">
        <v>0.89006634551495034</v>
      </c>
      <c r="N57">
        <v>30.803322259136241</v>
      </c>
      <c r="O57">
        <v>36.700664451827329</v>
      </c>
      <c r="P57">
        <v>26.499667774086376</v>
      </c>
      <c r="Q57">
        <v>32.879401993355259</v>
      </c>
      <c r="R57">
        <v>28.201661129568006</v>
      </c>
      <c r="T57">
        <v>29.700996677740811</v>
      </c>
      <c r="U57">
        <v>4.972093023255833E-2</v>
      </c>
      <c r="V57">
        <v>113.84119601328912</v>
      </c>
      <c r="W57">
        <v>403.20697674418591</v>
      </c>
      <c r="X57">
        <v>35.280730897009967</v>
      </c>
      <c r="Y57">
        <v>492.99999999999983</v>
      </c>
      <c r="Z57">
        <v>80.011627906976742</v>
      </c>
      <c r="AA57">
        <v>11.100664451827184</v>
      </c>
      <c r="AB57">
        <v>1.5880398671096262E-2</v>
      </c>
      <c r="AC57">
        <v>101.96724252491681</v>
      </c>
    </row>
    <row r="58" spans="1:29" x14ac:dyDescent="0.25">
      <c r="A58" s="3" t="s">
        <v>46</v>
      </c>
      <c r="B58" s="4">
        <f>AVERAGE(B52:B57)</f>
        <v>695.15260541722057</v>
      </c>
      <c r="C58" s="4">
        <f t="shared" ref="C58:L58" si="8">AVERAGE(C52:C57)</f>
        <v>19.999580990714708</v>
      </c>
      <c r="D58" s="4">
        <f t="shared" si="8"/>
        <v>34.914424645458887</v>
      </c>
      <c r="E58" s="4">
        <f t="shared" si="8"/>
        <v>34.939128013150629</v>
      </c>
      <c r="F58" s="4">
        <f t="shared" si="8"/>
        <v>29.032909484179427</v>
      </c>
      <c r="G58" s="4">
        <f t="shared" si="8"/>
        <v>21.787869533118229</v>
      </c>
      <c r="H58" s="4">
        <f t="shared" si="8"/>
        <v>103.99977221802463</v>
      </c>
      <c r="I58" s="4">
        <f t="shared" si="8"/>
        <v>1.3005086357194093</v>
      </c>
      <c r="J58" s="4">
        <f t="shared" si="8"/>
        <v>14.452514457012482</v>
      </c>
      <c r="K58" s="5">
        <f>MAX(J52:J57)-MIN(J52:J57)</f>
        <v>5.2153931339891102E-3</v>
      </c>
      <c r="L58" s="7">
        <f t="shared" si="8"/>
        <v>0.89335796031715187</v>
      </c>
      <c r="N58" s="4">
        <f>AVERAGE(N52:N57)</f>
        <v>30.800942598744953</v>
      </c>
      <c r="O58" s="4">
        <f t="shared" ref="O58:AC58" si="9">AVERAGE(O52:O57)</f>
        <v>36.728500559882804</v>
      </c>
      <c r="P58" s="4">
        <f t="shared" si="9"/>
        <v>26.55822890995093</v>
      </c>
      <c r="Q58" s="4">
        <f t="shared" si="9"/>
        <v>33.169356853964977</v>
      </c>
      <c r="R58" s="4">
        <f t="shared" si="9"/>
        <v>28.421785401936571</v>
      </c>
      <c r="S58" s="5">
        <f>MAX(R52:R57)-MIN(R52:R57)</f>
        <v>0.41372348581677443</v>
      </c>
      <c r="T58" s="4">
        <f t="shared" si="9"/>
        <v>29.760519884788796</v>
      </c>
      <c r="U58" s="4">
        <f t="shared" si="9"/>
        <v>4.9957213752992481E-2</v>
      </c>
      <c r="V58" s="4">
        <f t="shared" si="9"/>
        <v>113.8079784139577</v>
      </c>
      <c r="W58" s="4">
        <f t="shared" si="9"/>
        <v>403.19175625037809</v>
      </c>
      <c r="X58" s="4">
        <f t="shared" si="9"/>
        <v>35.355334933968408</v>
      </c>
      <c r="Y58" s="4">
        <f t="shared" si="9"/>
        <v>492.97697974730573</v>
      </c>
      <c r="Z58" s="4">
        <f t="shared" si="9"/>
        <v>80.002545751125652</v>
      </c>
      <c r="AA58" s="4">
        <f t="shared" si="9"/>
        <v>11.222888519748983</v>
      </c>
      <c r="AB58" s="4">
        <f t="shared" si="9"/>
        <v>1.7601601190630409E-2</v>
      </c>
      <c r="AC58" s="4">
        <f t="shared" si="9"/>
        <v>101.98504861479938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2.9363882399601735E-3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3">
        <f>_xlfn.STDEV.S(L52:L57)/AVERAGE(L52:L57)</f>
        <v>3.2869111491632351E-3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1" t="s">
        <v>0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N61" s="71" t="s">
        <v>1</v>
      </c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>
        <v>694.97491638796032</v>
      </c>
      <c r="C64">
        <v>39.999899665551816</v>
      </c>
      <c r="D64">
        <v>115.21170568561901</v>
      </c>
      <c r="E64">
        <v>109.09698996655466</v>
      </c>
      <c r="F64">
        <v>28.963210702341005</v>
      </c>
      <c r="G64">
        <v>21.995317725752514</v>
      </c>
      <c r="H64">
        <v>103.97725752508356</v>
      </c>
      <c r="I64">
        <v>1.3271605351170563</v>
      </c>
      <c r="J64">
        <v>14.435518394648833</v>
      </c>
      <c r="L64">
        <v>0.45591227424749181</v>
      </c>
      <c r="N64">
        <v>121.09933110367827</v>
      </c>
      <c r="O64">
        <v>111.10367892976562</v>
      </c>
      <c r="P64">
        <v>26.600000000000144</v>
      </c>
      <c r="Q64">
        <v>32.70000000000001</v>
      </c>
      <c r="R64">
        <v>28.129765886287714</v>
      </c>
      <c r="T64">
        <v>120.24581939799356</v>
      </c>
      <c r="U64">
        <v>5.0127090301003575E-2</v>
      </c>
      <c r="V64">
        <v>113.80301003344486</v>
      </c>
      <c r="W64">
        <v>403.07458193979943</v>
      </c>
      <c r="X64">
        <v>40.792642140468253</v>
      </c>
      <c r="Y64">
        <v>113.9645484949833</v>
      </c>
      <c r="Z64">
        <v>79.97926421404685</v>
      </c>
      <c r="AA64">
        <v>11.30836120401343</v>
      </c>
      <c r="AB64">
        <v>1.9732441471571781E-2</v>
      </c>
      <c r="AC64">
        <v>101.89839464882913</v>
      </c>
    </row>
    <row r="65" spans="1:29" x14ac:dyDescent="0.25">
      <c r="A65" t="s">
        <v>41</v>
      </c>
      <c r="B65">
        <v>694.93233333333296</v>
      </c>
      <c r="C65">
        <v>40.003033333333342</v>
      </c>
      <c r="D65">
        <v>115.23300000000044</v>
      </c>
      <c r="E65">
        <v>109.1970000000005</v>
      </c>
      <c r="F65">
        <v>29.107999999999958</v>
      </c>
      <c r="G65">
        <v>22</v>
      </c>
      <c r="H65">
        <v>103.99680000000002</v>
      </c>
      <c r="I65">
        <v>1.3269433333333338</v>
      </c>
      <c r="J65">
        <v>14.436500000000008</v>
      </c>
      <c r="L65">
        <v>0.45581209999999972</v>
      </c>
      <c r="N65">
        <v>121.0543333333332</v>
      </c>
      <c r="O65">
        <v>111.20000000000046</v>
      </c>
      <c r="P65">
        <v>26.600000000000147</v>
      </c>
      <c r="Q65">
        <v>32.70000000000001</v>
      </c>
      <c r="R65">
        <v>28.100000000000158</v>
      </c>
      <c r="T65">
        <v>120.22000000000021</v>
      </c>
      <c r="U65">
        <v>4.9843333333333524E-2</v>
      </c>
      <c r="V65">
        <v>113.82833333333336</v>
      </c>
      <c r="W65">
        <v>402.99900000000025</v>
      </c>
      <c r="X65">
        <v>40.792333333333325</v>
      </c>
      <c r="Y65">
        <v>113.84166666666667</v>
      </c>
      <c r="Z65">
        <v>80.001333333333264</v>
      </c>
      <c r="AA65">
        <v>11.300000000000052</v>
      </c>
      <c r="AB65">
        <v>1.9633333333333204E-2</v>
      </c>
      <c r="AC65">
        <v>101.89859999999966</v>
      </c>
    </row>
    <row r="66" spans="1:29" x14ac:dyDescent="0.25">
      <c r="A66" t="s">
        <v>42</v>
      </c>
      <c r="B66">
        <v>694.92533333333313</v>
      </c>
      <c r="C66">
        <v>39.996566666666631</v>
      </c>
      <c r="D66">
        <v>115.27333333333345</v>
      </c>
      <c r="E66">
        <v>109.26533333333296</v>
      </c>
      <c r="F66">
        <v>29.343666666666735</v>
      </c>
      <c r="G66">
        <v>22</v>
      </c>
      <c r="H66">
        <v>103.97956666666668</v>
      </c>
      <c r="I66">
        <v>1.3267233333333297</v>
      </c>
      <c r="J66">
        <v>14.438566666666659</v>
      </c>
      <c r="L66">
        <v>0.45581466666666698</v>
      </c>
      <c r="N66">
        <v>121.08466666666618</v>
      </c>
      <c r="O66">
        <v>111.29633333333331</v>
      </c>
      <c r="P66">
        <v>26.600000000000147</v>
      </c>
      <c r="Q66">
        <v>32.70000000000001</v>
      </c>
      <c r="R66">
        <v>28.103333333333492</v>
      </c>
      <c r="T66">
        <v>120.2046666666668</v>
      </c>
      <c r="U66">
        <v>5.0153333333333591E-2</v>
      </c>
      <c r="V66">
        <v>113.67733333333329</v>
      </c>
      <c r="W66">
        <v>403.0573333333333</v>
      </c>
      <c r="X66">
        <v>40.809666666666686</v>
      </c>
      <c r="Y66">
        <v>113.80433333333329</v>
      </c>
      <c r="Z66">
        <v>79.967666666666659</v>
      </c>
      <c r="AA66">
        <v>11.224333333333275</v>
      </c>
      <c r="AB66">
        <v>1.8933333333333215E-2</v>
      </c>
      <c r="AC66">
        <v>101.87633333333295</v>
      </c>
    </row>
    <row r="67" spans="1:29" x14ac:dyDescent="0.25">
      <c r="A67" t="s">
        <v>43</v>
      </c>
      <c r="B67">
        <v>694.89899999999977</v>
      </c>
      <c r="C67">
        <v>40.000433333333362</v>
      </c>
      <c r="D67">
        <v>115.30733333333328</v>
      </c>
      <c r="E67">
        <v>109.32400000000001</v>
      </c>
      <c r="F67">
        <v>29.161333333333452</v>
      </c>
      <c r="G67">
        <v>22</v>
      </c>
      <c r="H67">
        <v>103.98996666666666</v>
      </c>
      <c r="I67">
        <v>1.3280899999999993</v>
      </c>
      <c r="J67">
        <v>14.438733333333317</v>
      </c>
      <c r="L67">
        <v>0.45626643333333278</v>
      </c>
      <c r="N67">
        <v>121.05733333333323</v>
      </c>
      <c r="O67">
        <v>111.38100000000064</v>
      </c>
      <c r="P67">
        <v>26.600000000000147</v>
      </c>
      <c r="Q67">
        <v>32.70000000000001</v>
      </c>
      <c r="R67">
        <v>28.100000000000158</v>
      </c>
      <c r="T67">
        <v>120.20000000000019</v>
      </c>
      <c r="U67">
        <v>5.0073333333333581E-2</v>
      </c>
      <c r="V67">
        <v>113.80566666666658</v>
      </c>
      <c r="W67">
        <v>403.14600000000019</v>
      </c>
      <c r="X67">
        <v>40.848333333333343</v>
      </c>
      <c r="Y67">
        <v>113.83733333333338</v>
      </c>
      <c r="Z67">
        <v>80.029000000000067</v>
      </c>
      <c r="AA67">
        <v>11.192999999999955</v>
      </c>
      <c r="AB67">
        <v>1.8999999999999882E-2</v>
      </c>
      <c r="AC67">
        <v>101.86593333333302</v>
      </c>
    </row>
    <row r="68" spans="1:29" x14ac:dyDescent="0.25">
      <c r="A68" t="s">
        <v>44</v>
      </c>
      <c r="B68">
        <v>694.995</v>
      </c>
      <c r="C68">
        <v>40.002933333333338</v>
      </c>
      <c r="D68">
        <v>115.28899999999963</v>
      </c>
      <c r="E68">
        <v>109.4000000000006</v>
      </c>
      <c r="F68">
        <v>28.916999999999934</v>
      </c>
      <c r="G68">
        <v>22.01466666666672</v>
      </c>
      <c r="H68">
        <v>103.97233333333341</v>
      </c>
      <c r="I68">
        <v>1.3291166666666652</v>
      </c>
      <c r="J68">
        <v>14.435766666666671</v>
      </c>
      <c r="L68">
        <v>0.45653539999999981</v>
      </c>
      <c r="N68">
        <v>120.99433333333351</v>
      </c>
      <c r="O68">
        <v>111.46333333333342</v>
      </c>
      <c r="P68">
        <v>26.600000000000147</v>
      </c>
      <c r="Q68">
        <v>32.70000000000001</v>
      </c>
      <c r="R68">
        <v>28.100000000000158</v>
      </c>
      <c r="T68">
        <v>120.17866666666673</v>
      </c>
      <c r="U68">
        <v>5.0013333333333528E-2</v>
      </c>
      <c r="V68">
        <v>113.70166666666674</v>
      </c>
      <c r="W68">
        <v>403.12900000000008</v>
      </c>
      <c r="X68">
        <v>40.87033333333337</v>
      </c>
      <c r="Y68">
        <v>113.85900000000004</v>
      </c>
      <c r="Z68">
        <v>79.974666666666593</v>
      </c>
      <c r="AA68">
        <v>11.099999999999943</v>
      </c>
      <c r="AB68">
        <v>1.8399999999999892E-2</v>
      </c>
      <c r="AC68">
        <v>101.87103333333303</v>
      </c>
    </row>
    <row r="69" spans="1:29" x14ac:dyDescent="0.25">
      <c r="A69" t="s">
        <v>45</v>
      </c>
      <c r="B69">
        <v>694.69734219269174</v>
      </c>
      <c r="C69">
        <v>39.996777408637854</v>
      </c>
      <c r="D69">
        <v>115.21262458471777</v>
      </c>
      <c r="E69">
        <v>109.47840531561457</v>
      </c>
      <c r="F69">
        <v>29.202325581395385</v>
      </c>
      <c r="G69">
        <v>22</v>
      </c>
      <c r="H69">
        <v>103.99129568106316</v>
      </c>
      <c r="I69">
        <v>1.3288073089700971</v>
      </c>
      <c r="J69">
        <v>14.434950166112948</v>
      </c>
      <c r="L69">
        <v>0.45668401993355484</v>
      </c>
      <c r="N69">
        <v>120.90099667774149</v>
      </c>
      <c r="O69">
        <v>111.49036544850503</v>
      </c>
      <c r="P69">
        <v>26.524916943521585</v>
      </c>
      <c r="Q69">
        <v>32.700000000000017</v>
      </c>
      <c r="R69">
        <v>28.100332225913775</v>
      </c>
      <c r="T69">
        <v>120.10033222591294</v>
      </c>
      <c r="U69">
        <v>5.0003322259136458E-2</v>
      </c>
      <c r="V69">
        <v>113.76445182724245</v>
      </c>
      <c r="W69">
        <v>403.10332225913606</v>
      </c>
      <c r="X69">
        <v>40.869767441860439</v>
      </c>
      <c r="Y69">
        <v>113.91063122923597</v>
      </c>
      <c r="Z69">
        <v>80.06112956810631</v>
      </c>
      <c r="AA69">
        <v>11.100996677740806</v>
      </c>
      <c r="AB69">
        <v>1.7873754152823811E-2</v>
      </c>
      <c r="AC69">
        <v>101.87843853820566</v>
      </c>
    </row>
    <row r="70" spans="1:29" x14ac:dyDescent="0.25">
      <c r="A70" s="3" t="s">
        <v>46</v>
      </c>
      <c r="B70" s="4">
        <f>AVERAGE(B64:B69)</f>
        <v>694.90398754121964</v>
      </c>
      <c r="C70" s="4">
        <f t="shared" ref="C70:L70" si="10">AVERAGE(C64:C69)</f>
        <v>39.999940623476057</v>
      </c>
      <c r="D70" s="4">
        <f t="shared" si="10"/>
        <v>115.25449948950062</v>
      </c>
      <c r="E70" s="4">
        <f t="shared" si="10"/>
        <v>109.2936214359172</v>
      </c>
      <c r="F70" s="4">
        <f t="shared" si="10"/>
        <v>29.115922713956081</v>
      </c>
      <c r="G70" s="4">
        <f t="shared" si="10"/>
        <v>22.001664065403205</v>
      </c>
      <c r="H70" s="4">
        <f t="shared" si="10"/>
        <v>103.98453664546894</v>
      </c>
      <c r="I70" s="4">
        <f t="shared" si="10"/>
        <v>1.3278068629034134</v>
      </c>
      <c r="J70" s="4">
        <f t="shared" si="10"/>
        <v>14.436672537904741</v>
      </c>
      <c r="K70" s="5">
        <f>MAX(J64:J69)-MIN(J64:J69)</f>
        <v>3.7831672203694211E-3</v>
      </c>
      <c r="L70" s="7">
        <f t="shared" si="10"/>
        <v>0.45617081569684098</v>
      </c>
      <c r="N70" s="4">
        <f>AVERAGE(N64:N69)</f>
        <v>121.0318324080143</v>
      </c>
      <c r="O70" s="4">
        <f t="shared" ref="O70:AC70" si="11">AVERAGE(O64:O69)</f>
        <v>111.32245184082309</v>
      </c>
      <c r="P70" s="4">
        <f t="shared" si="11"/>
        <v>26.587486157253721</v>
      </c>
      <c r="Q70" s="4">
        <f t="shared" si="11"/>
        <v>32.70000000000001</v>
      </c>
      <c r="R70" s="4">
        <f t="shared" si="11"/>
        <v>28.105571907589241</v>
      </c>
      <c r="S70" s="5">
        <f>MAX(R64:R69)-MIN(R64:R69)</f>
        <v>2.9765886287556498E-2</v>
      </c>
      <c r="T70" s="4">
        <f t="shared" si="11"/>
        <v>120.19158082620673</v>
      </c>
      <c r="U70" s="4">
        <f t="shared" si="11"/>
        <v>5.0035624315579043E-2</v>
      </c>
      <c r="V70" s="4">
        <f t="shared" si="11"/>
        <v>113.76341031011457</v>
      </c>
      <c r="W70" s="4">
        <f t="shared" si="11"/>
        <v>403.08487292204489</v>
      </c>
      <c r="X70" s="4">
        <f t="shared" si="11"/>
        <v>40.830512708165905</v>
      </c>
      <c r="Y70" s="4">
        <f t="shared" si="11"/>
        <v>113.86958550959211</v>
      </c>
      <c r="Z70" s="4">
        <f t="shared" si="11"/>
        <v>80.002176741469967</v>
      </c>
      <c r="AA70" s="4">
        <f t="shared" si="11"/>
        <v>11.204448535847911</v>
      </c>
      <c r="AB70" s="4">
        <f t="shared" si="11"/>
        <v>1.892881038184363E-2</v>
      </c>
      <c r="AC70" s="4">
        <f t="shared" si="11"/>
        <v>101.88145553117222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3.8152478267732687E-4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3">
        <f>_xlfn.STDEV.S(L64:L69)/AVERAGE(L64:L69)</f>
        <v>8.3636385658410488E-4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5" t="s">
        <v>54</v>
      </c>
      <c r="B75" s="76"/>
      <c r="C75" s="76"/>
      <c r="D75" s="76"/>
      <c r="E75" s="76"/>
      <c r="F75" s="76"/>
      <c r="G75" s="76"/>
      <c r="H75" s="76"/>
      <c r="I75" s="76"/>
      <c r="J75" s="77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8" t="s">
        <v>59</v>
      </c>
      <c r="H76" s="79"/>
      <c r="I76" s="78" t="s">
        <v>60</v>
      </c>
      <c r="J76" s="79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5" t="s">
        <v>66</v>
      </c>
      <c r="H77" s="77"/>
      <c r="I77" s="75" t="s">
        <v>66</v>
      </c>
      <c r="J77" s="77"/>
    </row>
    <row r="78" spans="1:29" x14ac:dyDescent="0.25">
      <c r="A78" s="10" t="s">
        <v>29</v>
      </c>
      <c r="B78" s="15">
        <f>L10</f>
        <v>0.28722322007724693</v>
      </c>
      <c r="C78" s="44">
        <f>L12</f>
        <v>3.385864076812382E-4</v>
      </c>
      <c r="D78" s="10">
        <v>0.5</v>
      </c>
      <c r="E78" s="10">
        <v>21.99</v>
      </c>
      <c r="F78" s="16">
        <v>0.3</v>
      </c>
      <c r="G78" s="72">
        <f>I78*F78</f>
        <v>0.94740579142479886</v>
      </c>
      <c r="H78" s="73"/>
      <c r="I78" s="72">
        <f>B78*E78*D78</f>
        <v>3.1580193047493297</v>
      </c>
      <c r="J78" s="74"/>
    </row>
    <row r="79" spans="1:29" x14ac:dyDescent="0.25">
      <c r="A79" s="10" t="s">
        <v>49</v>
      </c>
      <c r="B79" s="15">
        <f>L22</f>
        <v>0.29915030563302553</v>
      </c>
      <c r="C79" s="44">
        <f>L24</f>
        <v>2.6620538027570626E-4</v>
      </c>
      <c r="D79" s="10">
        <v>0.5</v>
      </c>
      <c r="E79" s="10">
        <v>21.99</v>
      </c>
      <c r="F79" s="16">
        <v>3.2000000000000001E-2</v>
      </c>
      <c r="G79" s="72">
        <f t="shared" ref="G79:G83" si="12">I79*F79</f>
        <v>0.10525304353392369</v>
      </c>
      <c r="H79" s="73"/>
      <c r="I79" s="72">
        <f t="shared" ref="I79:I83" si="13">B79*E79*D79</f>
        <v>3.2891576104351152</v>
      </c>
      <c r="J79" s="74"/>
    </row>
    <row r="80" spans="1:29" x14ac:dyDescent="0.25">
      <c r="A80" s="10" t="s">
        <v>50</v>
      </c>
      <c r="B80" s="15">
        <f>L34</f>
        <v>0.29010670657069021</v>
      </c>
      <c r="C80" s="44">
        <f>L36</f>
        <v>3.4253817724074701E-4</v>
      </c>
      <c r="D80" s="10">
        <v>0.5</v>
      </c>
      <c r="E80" s="10">
        <v>16.489999999999998</v>
      </c>
      <c r="F80" s="16">
        <v>0.31</v>
      </c>
      <c r="G80" s="72">
        <f t="shared" si="12"/>
        <v>0.74149823665935555</v>
      </c>
      <c r="H80" s="73"/>
      <c r="I80" s="72">
        <f t="shared" si="13"/>
        <v>2.3919297956753405</v>
      </c>
      <c r="J80" s="74"/>
    </row>
    <row r="81" spans="1:10" x14ac:dyDescent="0.25">
      <c r="A81" s="10" t="s">
        <v>51</v>
      </c>
      <c r="B81" s="15">
        <f>L46</f>
        <v>0.73262339793077957</v>
      </c>
      <c r="C81" s="44">
        <f>L48</f>
        <v>1.7936464943077036E-3</v>
      </c>
      <c r="D81" s="10">
        <v>0.5</v>
      </c>
      <c r="E81" s="10">
        <v>1.46</v>
      </c>
      <c r="F81" s="16">
        <v>0.17399999999999999</v>
      </c>
      <c r="G81" s="72">
        <f t="shared" si="12"/>
        <v>9.3057824005167628E-2</v>
      </c>
      <c r="H81" s="73"/>
      <c r="I81" s="72">
        <f t="shared" si="13"/>
        <v>0.53481508048946913</v>
      </c>
      <c r="J81" s="74"/>
    </row>
    <row r="82" spans="1:10" x14ac:dyDescent="0.25">
      <c r="A82" s="10" t="s">
        <v>52</v>
      </c>
      <c r="B82" s="15">
        <f>L58</f>
        <v>0.89335796031715187</v>
      </c>
      <c r="C82" s="44">
        <f>L60</f>
        <v>3.2869111491632351E-3</v>
      </c>
      <c r="D82" s="10">
        <v>0.5</v>
      </c>
      <c r="E82" s="10">
        <v>1.46</v>
      </c>
      <c r="F82" s="16">
        <v>1.0999999999999999E-2</v>
      </c>
      <c r="G82" s="72">
        <f t="shared" si="12"/>
        <v>7.1736644213467281E-3</v>
      </c>
      <c r="H82" s="73"/>
      <c r="I82" s="72">
        <f t="shared" si="13"/>
        <v>0.6521513110315208</v>
      </c>
      <c r="J82" s="74"/>
    </row>
    <row r="83" spans="1:10" x14ac:dyDescent="0.25">
      <c r="A83" s="10" t="s">
        <v>53</v>
      </c>
      <c r="B83" s="15">
        <f>L70</f>
        <v>0.45617081569684098</v>
      </c>
      <c r="C83" s="44">
        <f>L72</f>
        <v>8.3636385658410488E-4</v>
      </c>
      <c r="D83" s="10">
        <v>0.5</v>
      </c>
      <c r="E83" s="10">
        <v>2.91</v>
      </c>
      <c r="F83" s="16">
        <v>0.17199999999999999</v>
      </c>
      <c r="G83" s="72">
        <f t="shared" si="12"/>
        <v>0.11416130833629141</v>
      </c>
      <c r="H83" s="73"/>
      <c r="I83" s="72">
        <f t="shared" si="13"/>
        <v>0.66372853683890365</v>
      </c>
      <c r="J83" s="74"/>
    </row>
    <row r="84" spans="1:10" x14ac:dyDescent="0.25">
      <c r="A84" s="80" t="s">
        <v>67</v>
      </c>
      <c r="B84" s="81"/>
      <c r="C84" s="81"/>
      <c r="D84" s="81"/>
      <c r="E84" s="81"/>
      <c r="F84" s="82"/>
      <c r="G84" s="83">
        <f>SUM(G78:G83)</f>
        <v>2.0085498683808836</v>
      </c>
      <c r="H84" s="84"/>
      <c r="I84" s="83">
        <f>SUM(I78:I83)</f>
        <v>10.689801639219677</v>
      </c>
      <c r="J84" s="84"/>
    </row>
  </sheetData>
  <mergeCells count="32">
    <mergeCell ref="B1:L1"/>
    <mergeCell ref="N1:AC1"/>
    <mergeCell ref="B13:L13"/>
    <mergeCell ref="N13:AC13"/>
    <mergeCell ref="B25:L25"/>
    <mergeCell ref="N25:AC25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A84:F84"/>
    <mergeCell ref="G84:H84"/>
    <mergeCell ref="I84:J8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AEDC-082A-47CE-8A99-8019CA37A518}">
  <dimension ref="A1:AC84"/>
  <sheetViews>
    <sheetView topLeftCell="A43" zoomScale="85" zoomScaleNormal="85" workbookViewId="0">
      <selection activeCell="G78" sqref="G78:J83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N1" s="71" t="s">
        <v>1</v>
      </c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>
        <v>1999.9285234899319</v>
      </c>
      <c r="C4">
        <v>105.00493288590599</v>
      </c>
      <c r="D4">
        <v>115.08791946308668</v>
      </c>
      <c r="E4">
        <v>109.0852348993283</v>
      </c>
      <c r="F4">
        <v>28.992617449664401</v>
      </c>
      <c r="G4">
        <v>21.966107382550348</v>
      </c>
      <c r="H4">
        <v>104.99067114093961</v>
      </c>
      <c r="I4">
        <v>6.312973154362413</v>
      </c>
      <c r="J4">
        <v>14.443624161073824</v>
      </c>
      <c r="L4">
        <v>0.28706486577181189</v>
      </c>
      <c r="N4">
        <v>112.07147651006693</v>
      </c>
      <c r="O4">
        <v>113.63187919463032</v>
      </c>
      <c r="P4">
        <v>25.987583892617447</v>
      </c>
      <c r="Q4">
        <v>33.645973154362459</v>
      </c>
      <c r="R4">
        <v>31.72751677852348</v>
      </c>
      <c r="T4">
        <v>112.34999999999962</v>
      </c>
      <c r="U4">
        <v>4.9620805369127552E-2</v>
      </c>
      <c r="V4">
        <v>109.70671140939601</v>
      </c>
      <c r="W4">
        <v>402.40906040268482</v>
      </c>
      <c r="X4">
        <v>57.686577181208072</v>
      </c>
      <c r="Y4">
        <v>291.50771812080541</v>
      </c>
      <c r="Z4">
        <v>80.051342281879215</v>
      </c>
      <c r="AA4">
        <v>11.19999999999995</v>
      </c>
      <c r="AB4">
        <v>2.1946308724832102E-2</v>
      </c>
      <c r="AC4">
        <v>101.83409395973167</v>
      </c>
    </row>
    <row r="5" spans="1:29" x14ac:dyDescent="0.25">
      <c r="A5" t="s">
        <v>41</v>
      </c>
      <c r="B5">
        <v>1999.9176666666681</v>
      </c>
      <c r="C5">
        <v>105.00500000000004</v>
      </c>
      <c r="D5">
        <v>114.99700000000009</v>
      </c>
      <c r="E5">
        <v>109.04500000000007</v>
      </c>
      <c r="F5">
        <v>29.001333333333314</v>
      </c>
      <c r="G5">
        <v>21.999333333333333</v>
      </c>
      <c r="H5">
        <v>105.00586666666676</v>
      </c>
      <c r="I5">
        <v>6.3142166666666766</v>
      </c>
      <c r="J5">
        <v>14.460533333333331</v>
      </c>
      <c r="L5">
        <v>0.28712210000000005</v>
      </c>
      <c r="N5">
        <v>111.95866666666721</v>
      </c>
      <c r="O5">
        <v>113.59366666666612</v>
      </c>
      <c r="P5">
        <v>26.092000000000137</v>
      </c>
      <c r="Q5">
        <v>33.698666666666696</v>
      </c>
      <c r="R5">
        <v>31.795999999999889</v>
      </c>
      <c r="T5">
        <v>112.2029999999998</v>
      </c>
      <c r="U5">
        <v>5.0183333333333364E-2</v>
      </c>
      <c r="V5">
        <v>109.52299999999998</v>
      </c>
      <c r="W5">
        <v>402.39700000000022</v>
      </c>
      <c r="X5">
        <v>57.700666666666635</v>
      </c>
      <c r="Y5">
        <v>291.65633333333358</v>
      </c>
      <c r="Z5">
        <v>79.927666666666724</v>
      </c>
      <c r="AA5">
        <v>11.199999999999948</v>
      </c>
      <c r="AB5">
        <v>2.203333333333321E-2</v>
      </c>
      <c r="AC5">
        <v>101.83196666666679</v>
      </c>
    </row>
    <row r="6" spans="1:29" x14ac:dyDescent="0.25">
      <c r="A6" t="s">
        <v>42</v>
      </c>
      <c r="B6">
        <v>2000.0633333333337</v>
      </c>
      <c r="C6">
        <v>105.00146666666664</v>
      </c>
      <c r="D6">
        <v>115.01533333333337</v>
      </c>
      <c r="E6">
        <v>109</v>
      </c>
      <c r="F6">
        <v>29.000333333333316</v>
      </c>
      <c r="G6">
        <v>22.045000000000051</v>
      </c>
      <c r="H6">
        <v>104.99326666666667</v>
      </c>
      <c r="I6">
        <v>6.3138333333333483</v>
      </c>
      <c r="J6">
        <v>14.449700000000012</v>
      </c>
      <c r="L6">
        <v>0.28709513333333364</v>
      </c>
      <c r="N6">
        <v>111.85899999999984</v>
      </c>
      <c r="O6">
        <v>113.52000000000002</v>
      </c>
      <c r="P6">
        <v>26.1613333333332</v>
      </c>
      <c r="Q6">
        <v>33.669000000000047</v>
      </c>
      <c r="R6">
        <v>31.816666666666642</v>
      </c>
      <c r="T6">
        <v>112.21133333333373</v>
      </c>
      <c r="U6">
        <v>5.0070000000000052E-2</v>
      </c>
      <c r="V6">
        <v>109.60866666666666</v>
      </c>
      <c r="W6">
        <v>402.22633333333329</v>
      </c>
      <c r="X6">
        <v>57.683666666666653</v>
      </c>
      <c r="Y6">
        <v>291.9190000000001</v>
      </c>
      <c r="Z6">
        <v>80.006666666666618</v>
      </c>
      <c r="AA6">
        <v>11.199999999999948</v>
      </c>
      <c r="AB6">
        <v>2.216666666666655E-2</v>
      </c>
      <c r="AC6">
        <v>101.83046666666672</v>
      </c>
    </row>
    <row r="7" spans="1:29" x14ac:dyDescent="0.25">
      <c r="A7" t="s">
        <v>43</v>
      </c>
      <c r="B7">
        <v>2000.0173333333339</v>
      </c>
      <c r="C7">
        <v>105.00206666666654</v>
      </c>
      <c r="D7">
        <v>114.94700000000043</v>
      </c>
      <c r="E7">
        <v>108.9266666666673</v>
      </c>
      <c r="F7">
        <v>29.005666666666674</v>
      </c>
      <c r="G7">
        <v>22.005333333333336</v>
      </c>
      <c r="H7">
        <v>104.98806666666663</v>
      </c>
      <c r="I7">
        <v>6.3126566666666575</v>
      </c>
      <c r="J7">
        <v>14.456700000000003</v>
      </c>
      <c r="L7">
        <v>0.28704646666666656</v>
      </c>
      <c r="N7">
        <v>111.91066666666731</v>
      </c>
      <c r="O7">
        <v>113.4976666666667</v>
      </c>
      <c r="P7">
        <v>26.273000000000138</v>
      </c>
      <c r="Q7">
        <v>33.700000000000031</v>
      </c>
      <c r="R7">
        <v>31.889999999999812</v>
      </c>
      <c r="T7">
        <v>112.14333333333273</v>
      </c>
      <c r="U7">
        <v>5.0303333333333353E-2</v>
      </c>
      <c r="V7">
        <v>109.55733333333325</v>
      </c>
      <c r="W7">
        <v>402.41166666666675</v>
      </c>
      <c r="X7">
        <v>57.676666666666677</v>
      </c>
      <c r="Y7">
        <v>291.95100000000014</v>
      </c>
      <c r="Z7">
        <v>79.97799999999998</v>
      </c>
      <c r="AA7">
        <v>11.262666666666735</v>
      </c>
      <c r="AB7">
        <v>2.1733333333333209E-2</v>
      </c>
      <c r="AC7">
        <v>101.82690000000012</v>
      </c>
    </row>
    <row r="8" spans="1:29" x14ac:dyDescent="0.25">
      <c r="A8" t="s">
        <v>44</v>
      </c>
      <c r="B8">
        <v>1999.9906666666666</v>
      </c>
      <c r="C8">
        <v>105.00266666666667</v>
      </c>
      <c r="D8">
        <v>114.90500000000061</v>
      </c>
      <c r="E8">
        <v>108.94599999999996</v>
      </c>
      <c r="F8">
        <v>28.996000000000016</v>
      </c>
      <c r="G8">
        <v>22</v>
      </c>
      <c r="H8">
        <v>105.04809999999996</v>
      </c>
      <c r="I8">
        <v>6.3133266666666792</v>
      </c>
      <c r="J8">
        <v>14.453933333333337</v>
      </c>
      <c r="L8">
        <v>0.2870780666666668</v>
      </c>
      <c r="N8">
        <v>111.90033333333393</v>
      </c>
      <c r="O8">
        <v>113.49600000000005</v>
      </c>
      <c r="P8">
        <v>26.300000000000129</v>
      </c>
      <c r="Q8">
        <v>33.700000000000031</v>
      </c>
      <c r="R8">
        <v>31.899999999999817</v>
      </c>
      <c r="T8">
        <v>112.15533333333374</v>
      </c>
      <c r="U8">
        <v>4.9806666666666673E-2</v>
      </c>
      <c r="V8">
        <v>109.53700000000002</v>
      </c>
      <c r="W8">
        <v>402.28133333333329</v>
      </c>
      <c r="X8">
        <v>57.660333333333355</v>
      </c>
      <c r="Y8">
        <v>291.97166666666675</v>
      </c>
      <c r="Z8">
        <v>80.0326666666666</v>
      </c>
      <c r="AA8">
        <v>11.300000000000052</v>
      </c>
      <c r="AB8">
        <v>2.1699999999999872E-2</v>
      </c>
      <c r="AC8">
        <v>101.82040000000013</v>
      </c>
    </row>
    <row r="9" spans="1:29" x14ac:dyDescent="0.25">
      <c r="A9" t="s">
        <v>45</v>
      </c>
      <c r="B9">
        <v>1999.9558139534893</v>
      </c>
      <c r="C9">
        <v>105.00425249169427</v>
      </c>
      <c r="D9">
        <v>114.90465116279128</v>
      </c>
      <c r="E9">
        <v>109</v>
      </c>
      <c r="F9">
        <v>28.997674418604635</v>
      </c>
      <c r="G9">
        <v>21.999667774086376</v>
      </c>
      <c r="H9">
        <v>104.99700996677738</v>
      </c>
      <c r="I9">
        <v>6.3118504983388677</v>
      </c>
      <c r="J9">
        <v>14.459368770764121</v>
      </c>
      <c r="L9">
        <v>0.28701252491694351</v>
      </c>
      <c r="N9">
        <v>111.94019933554821</v>
      </c>
      <c r="O9">
        <v>113.48704318936872</v>
      </c>
      <c r="P9">
        <v>26.3099667774087</v>
      </c>
      <c r="Q9">
        <v>33.668106312292387</v>
      </c>
      <c r="R9">
        <v>31.941528239202626</v>
      </c>
      <c r="T9">
        <v>112.20066445182766</v>
      </c>
      <c r="U9">
        <v>4.9717607973421951E-2</v>
      </c>
      <c r="V9">
        <v>109.61063122923586</v>
      </c>
      <c r="W9">
        <v>402.36943521594668</v>
      </c>
      <c r="X9">
        <v>57.650166112956839</v>
      </c>
      <c r="Y9">
        <v>291.84019933554828</v>
      </c>
      <c r="Z9">
        <v>80.034219269102991</v>
      </c>
      <c r="AA9">
        <v>11.326910299003414</v>
      </c>
      <c r="AB9">
        <v>2.1926910299003202E-2</v>
      </c>
      <c r="AC9">
        <v>101.82634551495029</v>
      </c>
    </row>
    <row r="10" spans="1:29" x14ac:dyDescent="0.25">
      <c r="A10" s="3" t="s">
        <v>46</v>
      </c>
      <c r="B10" s="4">
        <f>AVERAGE(B4:B9)</f>
        <v>1999.9788895739039</v>
      </c>
      <c r="C10" s="4">
        <f t="shared" ref="C10:L10" si="0">AVERAGE(C4:C9)</f>
        <v>105.00339756293336</v>
      </c>
      <c r="D10" s="4">
        <f t="shared" si="0"/>
        <v>114.97615065986876</v>
      </c>
      <c r="E10" s="4">
        <f t="shared" si="0"/>
        <v>109.00048359433259</v>
      </c>
      <c r="F10" s="4">
        <f t="shared" si="0"/>
        <v>28.998937533600394</v>
      </c>
      <c r="G10" s="4">
        <f t="shared" si="0"/>
        <v>22.002573637217239</v>
      </c>
      <c r="H10" s="4">
        <f t="shared" si="0"/>
        <v>105.0038301846195</v>
      </c>
      <c r="I10" s="4">
        <f t="shared" si="0"/>
        <v>6.3131428310057736</v>
      </c>
      <c r="J10" s="4">
        <f t="shared" si="0"/>
        <v>14.453976599750769</v>
      </c>
      <c r="K10" s="5">
        <f>MAX(J4:J9)-MIN(J4:J9)</f>
        <v>1.6909172259506278E-2</v>
      </c>
      <c r="L10" s="7">
        <f t="shared" si="0"/>
        <v>0.28706985955923708</v>
      </c>
      <c r="N10" s="4">
        <f>AVERAGE(N4:N9)</f>
        <v>111.94005708538059</v>
      </c>
      <c r="O10" s="4">
        <f t="shared" ref="O10:AC10" si="1">AVERAGE(O4:O9)</f>
        <v>113.53770928622198</v>
      </c>
      <c r="P10" s="4">
        <f t="shared" si="1"/>
        <v>26.187314000559962</v>
      </c>
      <c r="Q10" s="4">
        <f t="shared" si="1"/>
        <v>33.680291022220281</v>
      </c>
      <c r="R10" s="4">
        <f t="shared" si="1"/>
        <v>31.845285280732043</v>
      </c>
      <c r="S10" s="5">
        <f>MAX(R4:R9)-MIN(R4:R9)</f>
        <v>0.21401146067914567</v>
      </c>
      <c r="T10" s="4">
        <f t="shared" si="1"/>
        <v>112.21061074197121</v>
      </c>
      <c r="U10" s="4">
        <f t="shared" si="1"/>
        <v>4.9950291112647156E-2</v>
      </c>
      <c r="V10" s="4">
        <f t="shared" si="1"/>
        <v>109.59055710643862</v>
      </c>
      <c r="W10" s="4">
        <f t="shared" si="1"/>
        <v>402.34913815866088</v>
      </c>
      <c r="X10" s="4">
        <f t="shared" si="1"/>
        <v>57.676346104583047</v>
      </c>
      <c r="Y10" s="4">
        <f t="shared" si="1"/>
        <v>291.8076529093924</v>
      </c>
      <c r="Z10" s="4">
        <f t="shared" si="1"/>
        <v>80.005093591830359</v>
      </c>
      <c r="AA10" s="4">
        <f t="shared" si="1"/>
        <v>11.248262827611676</v>
      </c>
      <c r="AB10" s="4">
        <f t="shared" si="1"/>
        <v>2.1917758726194687E-2</v>
      </c>
      <c r="AC10" s="4">
        <f t="shared" si="1"/>
        <v>101.82836213466929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3.8195838682116596E-5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3">
        <f>_xlfn.STDEV.S(L4:L9)/AVERAGE(L4:L9)</f>
        <v>1.3305415880567167E-4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71" t="s">
        <v>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N13" s="71" t="s">
        <v>1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>
        <v>2000.0668896321079</v>
      </c>
      <c r="C16">
        <v>105.00200668896312</v>
      </c>
      <c r="D16">
        <v>65.004347826086942</v>
      </c>
      <c r="E16">
        <v>64.842474916387985</v>
      </c>
      <c r="F16">
        <v>28.998996655518408</v>
      </c>
      <c r="G16">
        <v>21.982608695652139</v>
      </c>
      <c r="H16">
        <v>105.01535117056855</v>
      </c>
      <c r="I16">
        <v>6.5764916387960017</v>
      </c>
      <c r="J16">
        <v>14.453913043478259</v>
      </c>
      <c r="L16">
        <v>0.29903505016722426</v>
      </c>
      <c r="N16">
        <v>55.498662207357853</v>
      </c>
      <c r="O16">
        <v>69.299999999999613</v>
      </c>
      <c r="P16">
        <v>25.383946488294225</v>
      </c>
      <c r="Q16">
        <v>33.693645484949883</v>
      </c>
      <c r="R16">
        <v>32.600000000000179</v>
      </c>
      <c r="T16">
        <v>55.046822742475051</v>
      </c>
      <c r="U16">
        <v>5.0096989966555268E-2</v>
      </c>
      <c r="V16">
        <v>109.32173913043482</v>
      </c>
      <c r="W16">
        <v>402.47324414715735</v>
      </c>
      <c r="X16">
        <v>57.106020066889656</v>
      </c>
      <c r="Y16">
        <v>500.75451505016736</v>
      </c>
      <c r="Z16">
        <v>79.995986622073474</v>
      </c>
      <c r="AA16">
        <v>11.19999999999995</v>
      </c>
      <c r="AB16">
        <v>1.9431438127090174E-2</v>
      </c>
      <c r="AC16">
        <v>101.80397993311034</v>
      </c>
    </row>
    <row r="17" spans="1:29" x14ac:dyDescent="0.25">
      <c r="A17" t="s">
        <v>41</v>
      </c>
      <c r="B17">
        <v>2000.0409999999997</v>
      </c>
      <c r="C17">
        <v>104.99993333333339</v>
      </c>
      <c r="D17">
        <v>65.017333333333269</v>
      </c>
      <c r="E17">
        <v>64.89233333333334</v>
      </c>
      <c r="F17">
        <v>29.002666666666684</v>
      </c>
      <c r="G17">
        <v>21.994333333333334</v>
      </c>
      <c r="H17">
        <v>104.96849999999993</v>
      </c>
      <c r="I17">
        <v>6.5736033333333452</v>
      </c>
      <c r="J17">
        <v>14.456766666666665</v>
      </c>
      <c r="L17">
        <v>0.29891436666666671</v>
      </c>
      <c r="N17">
        <v>55.529666666666742</v>
      </c>
      <c r="O17">
        <v>69.299999999999613</v>
      </c>
      <c r="P17">
        <v>25.514666666666706</v>
      </c>
      <c r="Q17">
        <v>33.683333333333316</v>
      </c>
      <c r="R17">
        <v>32.600000000000179</v>
      </c>
      <c r="T17">
        <v>55.100000000000243</v>
      </c>
      <c r="U17">
        <v>4.9850000000000075E-2</v>
      </c>
      <c r="V17">
        <v>109.53300000000006</v>
      </c>
      <c r="W17">
        <v>402.37533333333323</v>
      </c>
      <c r="X17">
        <v>57.126666666666701</v>
      </c>
      <c r="Y17">
        <v>500.54300000000001</v>
      </c>
      <c r="Z17">
        <v>80.00633333333333</v>
      </c>
      <c r="AA17">
        <v>11.199999999999948</v>
      </c>
      <c r="AB17">
        <v>1.9133333333333214E-2</v>
      </c>
      <c r="AC17">
        <v>101.79946666666665</v>
      </c>
    </row>
    <row r="18" spans="1:29" x14ac:dyDescent="0.25">
      <c r="A18" t="s">
        <v>42</v>
      </c>
      <c r="B18">
        <v>2000.0797342192675</v>
      </c>
      <c r="C18">
        <v>105.00086378737537</v>
      </c>
      <c r="D18">
        <v>65.086710963455147</v>
      </c>
      <c r="E18">
        <v>64.896345514950198</v>
      </c>
      <c r="F18">
        <v>29.000332225913635</v>
      </c>
      <c r="G18">
        <v>22</v>
      </c>
      <c r="H18">
        <v>104.99508305647835</v>
      </c>
      <c r="I18">
        <v>6.5711295681062971</v>
      </c>
      <c r="J18">
        <v>14.457109634551502</v>
      </c>
      <c r="L18">
        <v>0.29879332225913618</v>
      </c>
      <c r="N18">
        <v>55.51229235880399</v>
      </c>
      <c r="O18">
        <v>69.299999999999613</v>
      </c>
      <c r="P18">
        <v>25.651162790697558</v>
      </c>
      <c r="Q18">
        <v>33.600000000000186</v>
      </c>
      <c r="R18">
        <v>32.506644518272424</v>
      </c>
      <c r="T18">
        <v>55.100000000000236</v>
      </c>
      <c r="U18">
        <v>5.0093023255813995E-2</v>
      </c>
      <c r="V18">
        <v>109.36411960132892</v>
      </c>
      <c r="W18">
        <v>402.39833887043216</v>
      </c>
      <c r="X18">
        <v>57.111295681063133</v>
      </c>
      <c r="Y18">
        <v>500.28073089701019</v>
      </c>
      <c r="Z18">
        <v>79.97807308970097</v>
      </c>
      <c r="AA18">
        <v>11.199999999999948</v>
      </c>
      <c r="AB18">
        <v>1.9401993355481602E-2</v>
      </c>
      <c r="AC18">
        <v>101.79594684385383</v>
      </c>
    </row>
    <row r="19" spans="1:29" x14ac:dyDescent="0.25">
      <c r="A19" t="s">
        <v>43</v>
      </c>
      <c r="B19">
        <v>1999.9753333333335</v>
      </c>
      <c r="C19">
        <v>104.99379999999999</v>
      </c>
      <c r="D19">
        <v>65.104333333333315</v>
      </c>
      <c r="E19">
        <v>64.900000000000006</v>
      </c>
      <c r="F19">
        <v>28.998000000000022</v>
      </c>
      <c r="G19">
        <v>22.007000000000026</v>
      </c>
      <c r="H19">
        <v>105.07133333333334</v>
      </c>
      <c r="I19">
        <v>6.5695133333333366</v>
      </c>
      <c r="J19">
        <v>14.449600000000004</v>
      </c>
      <c r="L19">
        <v>0.29875563333333327</v>
      </c>
      <c r="N19">
        <v>55.50033333333333</v>
      </c>
      <c r="O19">
        <v>69.299999999999613</v>
      </c>
      <c r="P19">
        <v>25.867999999999888</v>
      </c>
      <c r="Q19">
        <v>33.600000000000186</v>
      </c>
      <c r="R19">
        <v>32.418666666666482</v>
      </c>
      <c r="T19">
        <v>55.05100000000008</v>
      </c>
      <c r="U19">
        <v>5.0276666666666733E-2</v>
      </c>
      <c r="V19">
        <v>109.48599999999996</v>
      </c>
      <c r="W19">
        <v>402.46400000000011</v>
      </c>
      <c r="X19">
        <v>57.094666666666669</v>
      </c>
      <c r="Y19">
        <v>500.09600000000006</v>
      </c>
      <c r="Z19">
        <v>80.040333333333407</v>
      </c>
      <c r="AA19">
        <v>11.199999999999948</v>
      </c>
      <c r="AB19">
        <v>1.9199999999999877E-2</v>
      </c>
      <c r="AC19">
        <v>101.79016666666671</v>
      </c>
    </row>
    <row r="20" spans="1:29" x14ac:dyDescent="0.25">
      <c r="A20" t="s">
        <v>44</v>
      </c>
      <c r="B20">
        <v>2000.0189999999982</v>
      </c>
      <c r="C20">
        <v>104.99876666666677</v>
      </c>
      <c r="D20">
        <v>65.109333333333325</v>
      </c>
      <c r="E20">
        <v>64.899000000000015</v>
      </c>
      <c r="F20">
        <v>28.995666666666658</v>
      </c>
      <c r="G20">
        <v>22.074666666666776</v>
      </c>
      <c r="H20">
        <v>105.01786666666666</v>
      </c>
      <c r="I20">
        <v>6.5715833333333356</v>
      </c>
      <c r="J20">
        <v>14.456566666666664</v>
      </c>
      <c r="L20">
        <v>0.29883113333333367</v>
      </c>
      <c r="N20">
        <v>55.494</v>
      </c>
      <c r="O20">
        <v>69.299999999999613</v>
      </c>
      <c r="P20">
        <v>26.064000000000142</v>
      </c>
      <c r="Q20">
        <v>33.600000000000186</v>
      </c>
      <c r="R20">
        <v>32.399999999999821</v>
      </c>
      <c r="T20">
        <v>55</v>
      </c>
      <c r="U20">
        <v>4.9693333333333339E-2</v>
      </c>
      <c r="V20">
        <v>109.48400000000001</v>
      </c>
      <c r="W20">
        <v>402.39233333333351</v>
      </c>
      <c r="X20">
        <v>57.089000000000027</v>
      </c>
      <c r="Y20">
        <v>499.96133333333358</v>
      </c>
      <c r="Z20">
        <v>79.966333333333338</v>
      </c>
      <c r="AA20">
        <v>11.199999999999948</v>
      </c>
      <c r="AB20">
        <v>1.9399999999999879E-2</v>
      </c>
      <c r="AC20">
        <v>101.7981333333333</v>
      </c>
    </row>
    <row r="21" spans="1:29" x14ac:dyDescent="0.25">
      <c r="A21" t="s">
        <v>45</v>
      </c>
      <c r="B21">
        <v>2000.0840000000014</v>
      </c>
      <c r="C21">
        <v>105.00943333333333</v>
      </c>
      <c r="D21">
        <v>65.09999999999998</v>
      </c>
      <c r="E21">
        <v>64.870999999999924</v>
      </c>
      <c r="F21">
        <v>29.001999999999985</v>
      </c>
      <c r="G21">
        <v>22.097666666666761</v>
      </c>
      <c r="H21">
        <v>104.98436666666663</v>
      </c>
      <c r="I21">
        <v>6.5709766666666667</v>
      </c>
      <c r="J21">
        <v>14.457166666666668</v>
      </c>
      <c r="L21">
        <v>0.29876066666666673</v>
      </c>
      <c r="N21">
        <v>55.47066666666661</v>
      </c>
      <c r="O21">
        <v>69.299999999999613</v>
      </c>
      <c r="P21">
        <v>26.162999999999865</v>
      </c>
      <c r="Q21">
        <v>33.600000000000186</v>
      </c>
      <c r="R21">
        <v>32.420999999999864</v>
      </c>
      <c r="T21">
        <v>55</v>
      </c>
      <c r="U21">
        <v>4.9823333333333324E-2</v>
      </c>
      <c r="V21">
        <v>109.32566666666666</v>
      </c>
      <c r="W21">
        <v>402.41666666666657</v>
      </c>
      <c r="X21">
        <v>57.114333333333327</v>
      </c>
      <c r="Y21">
        <v>499.86200000000019</v>
      </c>
      <c r="Z21">
        <v>79.999666666666684</v>
      </c>
      <c r="AA21">
        <v>11.199999999999948</v>
      </c>
      <c r="AB21">
        <v>1.9699999999999874E-2</v>
      </c>
      <c r="AC21">
        <v>101.79706666666664</v>
      </c>
    </row>
    <row r="22" spans="1:29" x14ac:dyDescent="0.25">
      <c r="A22" s="3" t="s">
        <v>46</v>
      </c>
      <c r="B22" s="4">
        <f>AVERAGE(B16:B21)</f>
        <v>2000.0443261974513</v>
      </c>
      <c r="C22" s="4">
        <f t="shared" ref="C22:L22" si="2">AVERAGE(C16:C21)</f>
        <v>105.00080063494534</v>
      </c>
      <c r="D22" s="4">
        <f t="shared" si="2"/>
        <v>65.07034313159032</v>
      </c>
      <c r="E22" s="4">
        <f t="shared" si="2"/>
        <v>64.883525627445252</v>
      </c>
      <c r="F22" s="4">
        <f t="shared" si="2"/>
        <v>28.999610369127566</v>
      </c>
      <c r="G22" s="4">
        <f t="shared" si="2"/>
        <v>22.026045893719839</v>
      </c>
      <c r="H22" s="4">
        <f t="shared" si="2"/>
        <v>105.00875014895223</v>
      </c>
      <c r="I22" s="4">
        <f t="shared" si="2"/>
        <v>6.5722163122614967</v>
      </c>
      <c r="J22" s="4">
        <f t="shared" si="2"/>
        <v>14.455187113004961</v>
      </c>
      <c r="K22" s="5">
        <f>MAX(J16:J21)-MIN(J16:J21)</f>
        <v>7.5666666666638349E-3</v>
      </c>
      <c r="L22" s="7">
        <f t="shared" si="2"/>
        <v>0.29884836207106014</v>
      </c>
      <c r="N22" s="4">
        <f>AVERAGE(N16:N21)</f>
        <v>55.500936872138084</v>
      </c>
      <c r="O22" s="4">
        <f t="shared" ref="O22:AC22" si="3">AVERAGE(O16:O21)</f>
        <v>69.299999999999613</v>
      </c>
      <c r="P22" s="4">
        <f t="shared" si="3"/>
        <v>25.774129324276398</v>
      </c>
      <c r="Q22" s="4">
        <f t="shared" si="3"/>
        <v>33.629496469713992</v>
      </c>
      <c r="R22" s="4">
        <f t="shared" si="3"/>
        <v>32.491051864156496</v>
      </c>
      <c r="S22" s="5">
        <f>MAX(R16:R21)-MIN(R16:R21)</f>
        <v>0.20000000000035811</v>
      </c>
      <c r="T22" s="4">
        <f t="shared" si="3"/>
        <v>55.049637123745931</v>
      </c>
      <c r="U22" s="4">
        <f t="shared" si="3"/>
        <v>4.9972224425950451E-2</v>
      </c>
      <c r="V22" s="4">
        <f t="shared" si="3"/>
        <v>109.41908756640508</v>
      </c>
      <c r="W22" s="4">
        <f t="shared" si="3"/>
        <v>402.41998605848715</v>
      </c>
      <c r="X22" s="4">
        <f t="shared" si="3"/>
        <v>57.106997069103251</v>
      </c>
      <c r="Y22" s="4">
        <f t="shared" si="3"/>
        <v>500.24959654675189</v>
      </c>
      <c r="Z22" s="4">
        <f t="shared" si="3"/>
        <v>79.997787729740196</v>
      </c>
      <c r="AA22" s="4">
        <f t="shared" si="3"/>
        <v>11.199999999999948</v>
      </c>
      <c r="AB22" s="4">
        <f t="shared" si="3"/>
        <v>1.9377794135984103E-2</v>
      </c>
      <c r="AC22" s="4">
        <f t="shared" si="3"/>
        <v>101.79746001838289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1.0846599922831516E-4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3">
        <f>_xlfn.STDEV.S(L16:L21)/AVERAGE(L16:L21)</f>
        <v>3.6294660769304845E-4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1" t="s">
        <v>0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N25" s="71" t="s">
        <v>1</v>
      </c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>
        <v>1500.0909698996666</v>
      </c>
      <c r="C28">
        <v>105.00133779264227</v>
      </c>
      <c r="D28">
        <v>115.00501672240806</v>
      </c>
      <c r="E28">
        <v>108.90000000000059</v>
      </c>
      <c r="F28">
        <v>28.989297658862824</v>
      </c>
      <c r="G28">
        <v>21.899999999999903</v>
      </c>
      <c r="H28">
        <v>105.04441471571901</v>
      </c>
      <c r="I28">
        <v>4.785775919732445</v>
      </c>
      <c r="J28">
        <v>14.442642140468235</v>
      </c>
      <c r="L28">
        <v>0.29014290969899653</v>
      </c>
      <c r="N28">
        <v>115.37725752508366</v>
      </c>
      <c r="O28">
        <v>112.90367892976646</v>
      </c>
      <c r="P28">
        <v>25.005685618729096</v>
      </c>
      <c r="Q28">
        <v>33.399999999999814</v>
      </c>
      <c r="R28">
        <v>31.21337792642122</v>
      </c>
      <c r="T28">
        <v>115.37023411371244</v>
      </c>
      <c r="U28">
        <v>4.9702341137123768E-2</v>
      </c>
      <c r="V28">
        <v>110.77290969899666</v>
      </c>
      <c r="W28">
        <v>402.54816053511672</v>
      </c>
      <c r="X28">
        <v>59.081605351170538</v>
      </c>
      <c r="Y28">
        <v>246.11505016722401</v>
      </c>
      <c r="Z28">
        <v>79.993311036789308</v>
      </c>
      <c r="AA28">
        <v>11.099999999999943</v>
      </c>
      <c r="AB28">
        <v>1.9999999999999869E-2</v>
      </c>
      <c r="AC28">
        <v>101.79451505016729</v>
      </c>
    </row>
    <row r="29" spans="1:29" x14ac:dyDescent="0.25">
      <c r="A29" t="s">
        <v>41</v>
      </c>
      <c r="B29">
        <v>1499.959333333333</v>
      </c>
      <c r="C29">
        <v>104.99229999999999</v>
      </c>
      <c r="D29">
        <v>114.99666666666667</v>
      </c>
      <c r="E29">
        <v>108.92666666666685</v>
      </c>
      <c r="F29">
        <v>29.011000000000038</v>
      </c>
      <c r="G29">
        <v>21.895999999999926</v>
      </c>
      <c r="H29">
        <v>105.04793333333332</v>
      </c>
      <c r="I29">
        <v>4.7855233333333409</v>
      </c>
      <c r="J29">
        <v>14.442199999999996</v>
      </c>
      <c r="L29">
        <v>0.29017803333333336</v>
      </c>
      <c r="N29">
        <v>115.3123333333334</v>
      </c>
      <c r="O29">
        <v>112.91500000000059</v>
      </c>
      <c r="P29">
        <v>25</v>
      </c>
      <c r="Q29">
        <v>33.395999999999809</v>
      </c>
      <c r="R29">
        <v>31.247999999999852</v>
      </c>
      <c r="T29">
        <v>115.32400000000007</v>
      </c>
      <c r="U29">
        <v>5.0276666666666685E-2</v>
      </c>
      <c r="V29">
        <v>110.88500000000002</v>
      </c>
      <c r="W29">
        <v>402.55966666666677</v>
      </c>
      <c r="X29">
        <v>59.122333333333302</v>
      </c>
      <c r="Y29">
        <v>246.27533333333341</v>
      </c>
      <c r="Z29">
        <v>79.970333333333343</v>
      </c>
      <c r="AA29">
        <v>11.12833333333325</v>
      </c>
      <c r="AB29">
        <v>1.9999999999999865E-2</v>
      </c>
      <c r="AC29">
        <v>101.78813333333338</v>
      </c>
    </row>
    <row r="30" spans="1:29" x14ac:dyDescent="0.25">
      <c r="A30" t="s">
        <v>42</v>
      </c>
      <c r="B30">
        <v>1500.0253333333326</v>
      </c>
      <c r="C30">
        <v>104.99879999999993</v>
      </c>
      <c r="D30">
        <v>115.00466666666665</v>
      </c>
      <c r="E30">
        <v>108.90833333333394</v>
      </c>
      <c r="F30">
        <v>28.993333333333297</v>
      </c>
      <c r="G30">
        <v>21.85433333333339</v>
      </c>
      <c r="H30">
        <v>104.99283333333335</v>
      </c>
      <c r="I30">
        <v>4.7850466666666787</v>
      </c>
      <c r="J30">
        <v>14.436633333333335</v>
      </c>
      <c r="L30">
        <v>0.29011703333333327</v>
      </c>
      <c r="N30">
        <v>115.31966666666675</v>
      </c>
      <c r="O30">
        <v>112.98999999999998</v>
      </c>
      <c r="P30">
        <v>25.008000000000028</v>
      </c>
      <c r="Q30">
        <v>33.318666666666637</v>
      </c>
      <c r="R30">
        <v>31.26433333333344</v>
      </c>
      <c r="T30">
        <v>115.31533333333354</v>
      </c>
      <c r="U30">
        <v>4.9820000000000038E-2</v>
      </c>
      <c r="V30">
        <v>110.76566666666659</v>
      </c>
      <c r="W30">
        <v>402.64800000000014</v>
      </c>
      <c r="X30">
        <v>59.109333333333382</v>
      </c>
      <c r="Y30">
        <v>246.21533333333321</v>
      </c>
      <c r="Z30">
        <v>80.047333333333341</v>
      </c>
      <c r="AA30">
        <v>11.199999999999948</v>
      </c>
      <c r="AB30">
        <v>1.9999999999999865E-2</v>
      </c>
      <c r="AC30">
        <v>101.78543333333336</v>
      </c>
    </row>
    <row r="31" spans="1:29" x14ac:dyDescent="0.25">
      <c r="A31" t="s">
        <v>43</v>
      </c>
      <c r="B31">
        <v>1500.0253333333333</v>
      </c>
      <c r="C31">
        <v>104.9973</v>
      </c>
      <c r="D31">
        <v>115.00066666666667</v>
      </c>
      <c r="E31">
        <v>108.90000000000059</v>
      </c>
      <c r="F31">
        <v>29.011666666666716</v>
      </c>
      <c r="G31">
        <v>21.834333333333369</v>
      </c>
      <c r="H31">
        <v>104.98586666666664</v>
      </c>
      <c r="I31">
        <v>4.7844833333333296</v>
      </c>
      <c r="J31">
        <v>14.439</v>
      </c>
      <c r="L31">
        <v>0.29008636666666693</v>
      </c>
      <c r="N31">
        <v>115.27633333333353</v>
      </c>
      <c r="O31">
        <v>113</v>
      </c>
      <c r="P31">
        <v>25.197666666666578</v>
      </c>
      <c r="Q31">
        <v>33.299999999999976</v>
      </c>
      <c r="R31">
        <v>31.200666666666645</v>
      </c>
      <c r="T31">
        <v>115.28733333333346</v>
      </c>
      <c r="U31">
        <v>5.0250000000000038E-2</v>
      </c>
      <c r="V31">
        <v>110.96433333333331</v>
      </c>
      <c r="W31">
        <v>402.70700000000056</v>
      </c>
      <c r="X31">
        <v>59.028333333333336</v>
      </c>
      <c r="Y31">
        <v>246.38366666666687</v>
      </c>
      <c r="Z31">
        <v>79.982999999999961</v>
      </c>
      <c r="AA31">
        <v>11.199999999999948</v>
      </c>
      <c r="AB31">
        <v>1.9999999999999865E-2</v>
      </c>
      <c r="AC31">
        <v>101.77040000000015</v>
      </c>
    </row>
    <row r="32" spans="1:29" x14ac:dyDescent="0.25">
      <c r="A32" t="s">
        <v>44</v>
      </c>
      <c r="B32">
        <v>1499.9486666666669</v>
      </c>
      <c r="C32">
        <v>104.99813333333331</v>
      </c>
      <c r="D32">
        <v>115.00033333333343</v>
      </c>
      <c r="E32">
        <v>108.90000000000059</v>
      </c>
      <c r="F32">
        <v>28.991999999999965</v>
      </c>
      <c r="G32">
        <v>21.87666666666658</v>
      </c>
      <c r="H32">
        <v>104.95966666666659</v>
      </c>
      <c r="I32">
        <v>4.7831766666666642</v>
      </c>
      <c r="J32">
        <v>14.438133333333331</v>
      </c>
      <c r="L32">
        <v>0.29002066666666654</v>
      </c>
      <c r="N32">
        <v>115.37433333333333</v>
      </c>
      <c r="O32">
        <v>112.99400000000009</v>
      </c>
      <c r="P32">
        <v>25.516333333333488</v>
      </c>
      <c r="Q32">
        <v>33.299999999999976</v>
      </c>
      <c r="R32">
        <v>31.249333333333251</v>
      </c>
      <c r="T32">
        <v>115.3576666666667</v>
      </c>
      <c r="U32">
        <v>4.9783333333333374E-2</v>
      </c>
      <c r="V32">
        <v>110.75566666666663</v>
      </c>
      <c r="W32">
        <v>402.8036666666668</v>
      </c>
      <c r="X32">
        <v>59.063000000000031</v>
      </c>
      <c r="Y32">
        <v>246.45133333333322</v>
      </c>
      <c r="Z32">
        <v>79.972333333333381</v>
      </c>
      <c r="AA32">
        <v>11.224666666666705</v>
      </c>
      <c r="AB32">
        <v>1.9999999999999865E-2</v>
      </c>
      <c r="AC32">
        <v>101.75553333333346</v>
      </c>
    </row>
    <row r="33" spans="1:29" x14ac:dyDescent="0.25">
      <c r="A33" t="s">
        <v>45</v>
      </c>
      <c r="B33">
        <v>1499.994352159468</v>
      </c>
      <c r="C33">
        <v>105.00013289036541</v>
      </c>
      <c r="D33">
        <v>115.00365448504981</v>
      </c>
      <c r="E33">
        <v>108.9800664451827</v>
      </c>
      <c r="F33">
        <v>28.998006644518288</v>
      </c>
      <c r="G33">
        <v>21.916279069767377</v>
      </c>
      <c r="H33">
        <v>104.89760797342197</v>
      </c>
      <c r="I33">
        <v>4.7834750830564827</v>
      </c>
      <c r="J33">
        <v>14.448106312292353</v>
      </c>
      <c r="L33">
        <v>0.29002342192691027</v>
      </c>
      <c r="N33">
        <v>115.43953488372094</v>
      </c>
      <c r="O33">
        <v>113.01395348837204</v>
      </c>
      <c r="P33">
        <v>25.766777408637822</v>
      </c>
      <c r="Q33">
        <v>33.300332225913593</v>
      </c>
      <c r="R33">
        <v>31.299667774086394</v>
      </c>
      <c r="T33">
        <v>115.43754152823917</v>
      </c>
      <c r="U33">
        <v>4.9943521594684445E-2</v>
      </c>
      <c r="V33">
        <v>110.86112956810638</v>
      </c>
      <c r="W33">
        <v>402.63156146179415</v>
      </c>
      <c r="X33">
        <v>59.140531561461827</v>
      </c>
      <c r="Y33">
        <v>246.29501661129575</v>
      </c>
      <c r="Z33">
        <v>80.008970099667778</v>
      </c>
      <c r="AA33">
        <v>11.273754152823937</v>
      </c>
      <c r="AB33">
        <v>1.9999999999999865E-2</v>
      </c>
      <c r="AC33">
        <v>101.74119601328918</v>
      </c>
    </row>
    <row r="34" spans="1:29" x14ac:dyDescent="0.25">
      <c r="A34" s="3" t="s">
        <v>46</v>
      </c>
      <c r="B34" s="4">
        <f>AVERAGE(B28:B33)</f>
        <v>1500.0073314543004</v>
      </c>
      <c r="C34" s="4">
        <f t="shared" ref="C34:L34" si="4">AVERAGE(C28:C33)</f>
        <v>104.99800066939015</v>
      </c>
      <c r="D34" s="4">
        <f t="shared" si="4"/>
        <v>115.00183409013188</v>
      </c>
      <c r="E34" s="4">
        <f t="shared" si="4"/>
        <v>108.91917774086421</v>
      </c>
      <c r="F34" s="4">
        <f t="shared" si="4"/>
        <v>28.999217383896852</v>
      </c>
      <c r="G34" s="4">
        <f t="shared" si="4"/>
        <v>21.879602067183423</v>
      </c>
      <c r="H34" s="4">
        <f t="shared" si="4"/>
        <v>104.98805378152349</v>
      </c>
      <c r="I34" s="4">
        <f t="shared" si="4"/>
        <v>4.78458016713149</v>
      </c>
      <c r="J34" s="4">
        <f t="shared" si="4"/>
        <v>14.441119186571207</v>
      </c>
      <c r="K34" s="5">
        <f>MAX(J28:J33)-MIN(J28:J33)</f>
        <v>1.1472978959018221E-2</v>
      </c>
      <c r="L34" s="7">
        <f t="shared" si="4"/>
        <v>0.29009473860431784</v>
      </c>
      <c r="N34" s="4">
        <f>AVERAGE(N28:N33)</f>
        <v>115.34990984591194</v>
      </c>
      <c r="O34" s="4">
        <f t="shared" ref="O34:AC34" si="5">AVERAGE(O28:O33)</f>
        <v>112.96943873635654</v>
      </c>
      <c r="P34" s="4">
        <f t="shared" si="5"/>
        <v>25.249077171227839</v>
      </c>
      <c r="Q34" s="4">
        <f t="shared" si="5"/>
        <v>33.335833148763307</v>
      </c>
      <c r="R34" s="4">
        <f t="shared" si="5"/>
        <v>31.245896505640136</v>
      </c>
      <c r="S34" s="5">
        <f>MAX(R28:R33)-MIN(R28:R33)</f>
        <v>9.900110741974899E-2</v>
      </c>
      <c r="T34" s="4">
        <f t="shared" si="5"/>
        <v>115.34868482921422</v>
      </c>
      <c r="U34" s="4">
        <f t="shared" si="5"/>
        <v>4.9962643788634721E-2</v>
      </c>
      <c r="V34" s="4">
        <f t="shared" si="5"/>
        <v>110.83411765562828</v>
      </c>
      <c r="W34" s="4">
        <f t="shared" si="5"/>
        <v>402.64967588837425</v>
      </c>
      <c r="X34" s="4">
        <f t="shared" si="5"/>
        <v>59.090856152105403</v>
      </c>
      <c r="Y34" s="4">
        <f t="shared" si="5"/>
        <v>246.28928890753107</v>
      </c>
      <c r="Z34" s="4">
        <f t="shared" si="5"/>
        <v>79.995880189409533</v>
      </c>
      <c r="AA34" s="4">
        <f t="shared" si="5"/>
        <v>11.187792358803955</v>
      </c>
      <c r="AB34" s="4">
        <f t="shared" si="5"/>
        <v>1.9999999999999865E-2</v>
      </c>
      <c r="AC34" s="4">
        <f t="shared" si="5"/>
        <v>101.7725351772428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6.3872264638242541E-5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3">
        <f>_xlfn.STDEV.S(L28:L33)/AVERAGE(L28:L33)</f>
        <v>2.2017725983428728E-4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1" t="s">
        <v>0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N37" s="71" t="s">
        <v>1</v>
      </c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>
        <v>694.75986622073549</v>
      </c>
      <c r="C40">
        <v>19.986588628762522</v>
      </c>
      <c r="D40">
        <v>114.92307692307746</v>
      </c>
      <c r="E40">
        <v>108.79999999999949</v>
      </c>
      <c r="F40">
        <v>29.140133779264378</v>
      </c>
      <c r="G40">
        <v>22</v>
      </c>
      <c r="H40">
        <v>104.01742474916385</v>
      </c>
      <c r="I40">
        <v>1.0654916387959854</v>
      </c>
      <c r="J40">
        <v>14.447759197324421</v>
      </c>
      <c r="L40">
        <v>0.73277508361204036</v>
      </c>
      <c r="N40">
        <v>120.59866220735721</v>
      </c>
      <c r="O40">
        <v>110.6665551839464</v>
      </c>
      <c r="P40">
        <v>24.677257525083604</v>
      </c>
      <c r="Q40">
        <v>33.299999999999976</v>
      </c>
      <c r="R40">
        <v>29.373578595317642</v>
      </c>
      <c r="T40">
        <v>119.80066889632086</v>
      </c>
      <c r="U40">
        <v>5.010033444816079E-2</v>
      </c>
      <c r="V40">
        <v>113.97324414715725</v>
      </c>
      <c r="W40">
        <v>402.95117056856174</v>
      </c>
      <c r="X40">
        <v>34.358862876254193</v>
      </c>
      <c r="Y40">
        <v>116.99531772575253</v>
      </c>
      <c r="Z40">
        <v>80.029765886287677</v>
      </c>
      <c r="AA40">
        <v>11.19999999999995</v>
      </c>
      <c r="AB40">
        <v>1.0401337792642068E-2</v>
      </c>
      <c r="AC40">
        <v>101.59100334448165</v>
      </c>
    </row>
    <row r="41" spans="1:29" x14ac:dyDescent="0.25">
      <c r="A41" t="s">
        <v>41</v>
      </c>
      <c r="B41">
        <v>695.25300000000061</v>
      </c>
      <c r="C41">
        <v>19.995833333333323</v>
      </c>
      <c r="D41">
        <v>114.91466666666713</v>
      </c>
      <c r="E41">
        <v>108.7413333333334</v>
      </c>
      <c r="F41">
        <v>29.007333333333335</v>
      </c>
      <c r="G41">
        <v>22</v>
      </c>
      <c r="H41">
        <v>104.01383333333325</v>
      </c>
      <c r="I41">
        <v>1.0660733333333321</v>
      </c>
      <c r="J41">
        <v>14.450366666666666</v>
      </c>
      <c r="L41">
        <v>0.73229880000000014</v>
      </c>
      <c r="N41">
        <v>120.58266666666601</v>
      </c>
      <c r="O41">
        <v>110.62199999999959</v>
      </c>
      <c r="P41">
        <v>23.922333333333366</v>
      </c>
      <c r="Q41">
        <v>33.299999999999976</v>
      </c>
      <c r="R41">
        <v>29.300000000000068</v>
      </c>
      <c r="T41">
        <v>119.70400000000021</v>
      </c>
      <c r="U41">
        <v>5.0020000000000259E-2</v>
      </c>
      <c r="V41">
        <v>114.02833333333344</v>
      </c>
      <c r="W41">
        <v>402.92833333333346</v>
      </c>
      <c r="X41">
        <v>34.358000000000004</v>
      </c>
      <c r="Y41">
        <v>117.14766666666679</v>
      </c>
      <c r="Z41">
        <v>79.992666666666693</v>
      </c>
      <c r="AA41">
        <v>11.199999999999948</v>
      </c>
      <c r="AB41">
        <v>1.0333333333333264E-2</v>
      </c>
      <c r="AC41">
        <v>101.59149999999994</v>
      </c>
    </row>
    <row r="42" spans="1:29" x14ac:dyDescent="0.25">
      <c r="A42" t="s">
        <v>42</v>
      </c>
      <c r="B42">
        <v>695.24366666666708</v>
      </c>
      <c r="C42">
        <v>19.993099999999995</v>
      </c>
      <c r="D42">
        <v>114.90333333333392</v>
      </c>
      <c r="E42">
        <v>108.70000000000051</v>
      </c>
      <c r="F42">
        <v>28.974999999999952</v>
      </c>
      <c r="G42">
        <v>22.004999999999999</v>
      </c>
      <c r="H42">
        <v>104.01973333333342</v>
      </c>
      <c r="I42">
        <v>1.0655100000000004</v>
      </c>
      <c r="J42">
        <v>14.446433333333335</v>
      </c>
      <c r="L42">
        <v>0.73201160000000021</v>
      </c>
      <c r="N42">
        <v>120.58833333333277</v>
      </c>
      <c r="O42">
        <v>110.5999999999994</v>
      </c>
      <c r="P42">
        <v>23.553666666666686</v>
      </c>
      <c r="Q42">
        <v>33.360666666666489</v>
      </c>
      <c r="R42">
        <v>29.21799999999994</v>
      </c>
      <c r="T42">
        <v>119.70000000000022</v>
      </c>
      <c r="U42">
        <v>5.0086666666666911E-2</v>
      </c>
      <c r="V42">
        <v>114.07900000000001</v>
      </c>
      <c r="W42">
        <v>402.8606666666667</v>
      </c>
      <c r="X42">
        <v>34.321333333333335</v>
      </c>
      <c r="Y42">
        <v>117.20466666666667</v>
      </c>
      <c r="Z42">
        <v>80.019333333333321</v>
      </c>
      <c r="AA42">
        <v>11.139666666666621</v>
      </c>
      <c r="AB42">
        <v>1.0199999999999931E-2</v>
      </c>
      <c r="AC42">
        <v>101.59793333333319</v>
      </c>
    </row>
    <row r="43" spans="1:29" x14ac:dyDescent="0.25">
      <c r="A43" t="s">
        <v>43</v>
      </c>
      <c r="B43">
        <v>695.19166666666695</v>
      </c>
      <c r="C43">
        <v>19.989699999999985</v>
      </c>
      <c r="D43">
        <v>114.9003333333339</v>
      </c>
      <c r="E43">
        <v>108.71700000000027</v>
      </c>
      <c r="F43">
        <v>28.997</v>
      </c>
      <c r="G43">
        <v>22.001333333333331</v>
      </c>
      <c r="H43">
        <v>103.97899999999998</v>
      </c>
      <c r="I43">
        <v>1.06464</v>
      </c>
      <c r="J43">
        <v>14.446566666666671</v>
      </c>
      <c r="L43">
        <v>0.7316310333333339</v>
      </c>
      <c r="N43">
        <v>120.59133333333268</v>
      </c>
      <c r="O43">
        <v>110.5999999999994</v>
      </c>
      <c r="P43">
        <v>24.664000000000009</v>
      </c>
      <c r="Q43">
        <v>33.399999999999814</v>
      </c>
      <c r="R43">
        <v>29.12766666666684</v>
      </c>
      <c r="T43">
        <v>119.71066666666673</v>
      </c>
      <c r="U43">
        <v>5.0093333333333594E-2</v>
      </c>
      <c r="V43">
        <v>114.04600000000001</v>
      </c>
      <c r="W43">
        <v>402.93933333333348</v>
      </c>
      <c r="X43">
        <v>34.312666666666679</v>
      </c>
      <c r="Y43">
        <v>117.26899999999986</v>
      </c>
      <c r="Z43">
        <v>79.967333333333258</v>
      </c>
      <c r="AA43">
        <v>11.100333333333275</v>
      </c>
      <c r="AB43">
        <v>1.0466666666666598E-2</v>
      </c>
      <c r="AC43">
        <v>101.59013333333354</v>
      </c>
    </row>
    <row r="44" spans="1:29" x14ac:dyDescent="0.25">
      <c r="A44" t="s">
        <v>44</v>
      </c>
      <c r="B44">
        <v>695.11799999999971</v>
      </c>
      <c r="C44">
        <v>19.995566666666654</v>
      </c>
      <c r="D44">
        <v>114.91200000000063</v>
      </c>
      <c r="E44">
        <v>108.7736666666665</v>
      </c>
      <c r="F44">
        <v>28.970333333333354</v>
      </c>
      <c r="G44">
        <v>22.003666666666678</v>
      </c>
      <c r="H44">
        <v>104.00293333333326</v>
      </c>
      <c r="I44">
        <v>1.065636666666667</v>
      </c>
      <c r="J44">
        <v>14.446899999999992</v>
      </c>
      <c r="L44">
        <v>0.73215436666666611</v>
      </c>
      <c r="N44">
        <v>120.58466666666621</v>
      </c>
      <c r="O44">
        <v>110.55266666666652</v>
      </c>
      <c r="P44">
        <v>25.740666666666616</v>
      </c>
      <c r="Q44">
        <v>33.414666666666534</v>
      </c>
      <c r="R44">
        <v>29.074666666666737</v>
      </c>
      <c r="T44">
        <v>119.74200000000053</v>
      </c>
      <c r="U44">
        <v>4.9973333333333515E-2</v>
      </c>
      <c r="V44">
        <v>113.99833333333326</v>
      </c>
      <c r="W44">
        <v>403.01200000000011</v>
      </c>
      <c r="X44">
        <v>34.308333333333351</v>
      </c>
      <c r="Y44">
        <v>117.21166666666664</v>
      </c>
      <c r="Z44">
        <v>80.018000000000043</v>
      </c>
      <c r="AA44">
        <v>11.199999999999948</v>
      </c>
      <c r="AB44">
        <v>1.0433333333333263E-2</v>
      </c>
      <c r="AC44">
        <v>101.58366666666696</v>
      </c>
    </row>
    <row r="45" spans="1:29" x14ac:dyDescent="0.25">
      <c r="A45" t="s">
        <v>45</v>
      </c>
      <c r="B45">
        <v>695.04186046511654</v>
      </c>
      <c r="C45">
        <v>19.992857142857122</v>
      </c>
      <c r="D45">
        <v>114.90232558139597</v>
      </c>
      <c r="E45">
        <v>108.76611295681032</v>
      </c>
      <c r="F45">
        <v>29.459800664451834</v>
      </c>
      <c r="G45">
        <v>21.998671096345515</v>
      </c>
      <c r="H45">
        <v>103.99006644518272</v>
      </c>
      <c r="I45">
        <v>1.0642292358803986</v>
      </c>
      <c r="J45">
        <v>14.445016611295674</v>
      </c>
      <c r="L45">
        <v>0.73134445182724284</v>
      </c>
      <c r="N45">
        <v>120.59335548172696</v>
      </c>
      <c r="O45">
        <v>110.54784053156094</v>
      </c>
      <c r="P45">
        <v>26.39003322259137</v>
      </c>
      <c r="Q45">
        <v>33.478405315614566</v>
      </c>
      <c r="R45">
        <v>29.005647840531562</v>
      </c>
      <c r="T45">
        <v>119.86146179401999</v>
      </c>
      <c r="U45">
        <v>5.0016611295681329E-2</v>
      </c>
      <c r="V45">
        <v>114.01196013289045</v>
      </c>
      <c r="W45">
        <v>402.96079734219285</v>
      </c>
      <c r="X45">
        <v>34.271428571428594</v>
      </c>
      <c r="Y45">
        <v>117.27807308970094</v>
      </c>
      <c r="Z45">
        <v>80.016943521594655</v>
      </c>
      <c r="AA45">
        <v>11.292691029900384</v>
      </c>
      <c r="AB45">
        <v>1.0332225913621191E-2</v>
      </c>
      <c r="AC45">
        <v>101.58279069767467</v>
      </c>
    </row>
    <row r="46" spans="1:29" x14ac:dyDescent="0.25">
      <c r="A46" s="3" t="s">
        <v>46</v>
      </c>
      <c r="B46" s="4">
        <f>AVERAGE(B40:B45)</f>
        <v>695.10134333653116</v>
      </c>
      <c r="C46" s="4">
        <f t="shared" ref="C46:L46" si="6">AVERAGE(C40:C45)</f>
        <v>19.992274295269933</v>
      </c>
      <c r="D46" s="4">
        <f t="shared" si="6"/>
        <v>114.9092893063015</v>
      </c>
      <c r="E46" s="4">
        <f t="shared" si="6"/>
        <v>108.74968549280175</v>
      </c>
      <c r="F46" s="4">
        <f t="shared" si="6"/>
        <v>29.091600185063811</v>
      </c>
      <c r="G46" s="4">
        <f t="shared" si="6"/>
        <v>22.001445182724254</v>
      </c>
      <c r="H46" s="4">
        <f t="shared" si="6"/>
        <v>104.00383186572442</v>
      </c>
      <c r="I46" s="4">
        <f t="shared" si="6"/>
        <v>1.0652634791127307</v>
      </c>
      <c r="J46" s="4">
        <f t="shared" si="6"/>
        <v>14.447173745881125</v>
      </c>
      <c r="K46" s="5">
        <f>MAX(J40:J45)-MIN(J40:J45)</f>
        <v>5.3500553709913135E-3</v>
      </c>
      <c r="L46" s="7">
        <f t="shared" si="6"/>
        <v>0.73203588923988061</v>
      </c>
      <c r="N46" s="4">
        <f>AVERAGE(N40:N45)</f>
        <v>120.58983628151363</v>
      </c>
      <c r="O46" s="4">
        <f t="shared" ref="O46:AC46" si="7">AVERAGE(O40:O45)</f>
        <v>110.59817706369539</v>
      </c>
      <c r="P46" s="4">
        <f t="shared" si="7"/>
        <v>24.824659569056944</v>
      </c>
      <c r="Q46" s="4">
        <f t="shared" si="7"/>
        <v>33.375623108157889</v>
      </c>
      <c r="R46" s="4">
        <f t="shared" si="7"/>
        <v>29.183259961530464</v>
      </c>
      <c r="S46" s="5">
        <f>MAX(R40:R45)-MIN(R40:R45)</f>
        <v>0.36793075478608017</v>
      </c>
      <c r="T46" s="4">
        <f t="shared" si="7"/>
        <v>119.75313289283474</v>
      </c>
      <c r="U46" s="4">
        <f t="shared" si="7"/>
        <v>5.0048379846196069E-2</v>
      </c>
      <c r="V46" s="4">
        <f t="shared" si="7"/>
        <v>114.02281182445239</v>
      </c>
      <c r="W46" s="4">
        <f t="shared" si="7"/>
        <v>402.94205020734807</v>
      </c>
      <c r="X46" s="4">
        <f t="shared" si="7"/>
        <v>34.321770796836027</v>
      </c>
      <c r="Y46" s="4">
        <f t="shared" si="7"/>
        <v>117.18439846924223</v>
      </c>
      <c r="Z46" s="4">
        <f t="shared" si="7"/>
        <v>80.007340456869272</v>
      </c>
      <c r="AA46" s="4">
        <f t="shared" si="7"/>
        <v>11.188781838316688</v>
      </c>
      <c r="AB46" s="4">
        <f t="shared" si="7"/>
        <v>1.0361149506599386E-2</v>
      </c>
      <c r="AC46" s="4">
        <f t="shared" si="7"/>
        <v>101.58950456258164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5.0441079610014843E-4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3">
        <f>_xlfn.STDEV.S(L40:L45)/AVERAGE(L40:L45)</f>
        <v>6.8905200348019855E-4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1" t="s">
        <v>0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N49" s="71" t="s">
        <v>1</v>
      </c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>
        <v>694.51333333333343</v>
      </c>
      <c r="C52">
        <v>19.99400000000001</v>
      </c>
      <c r="D52">
        <v>34.900999999999812</v>
      </c>
      <c r="E52">
        <v>35</v>
      </c>
      <c r="F52">
        <v>28.817333333333298</v>
      </c>
      <c r="G52">
        <v>22.090333333333398</v>
      </c>
      <c r="H52">
        <v>103.98240000000003</v>
      </c>
      <c r="I52">
        <v>1.3023433333333332</v>
      </c>
      <c r="J52">
        <v>14.454466666666661</v>
      </c>
      <c r="L52">
        <v>0.89569353333333346</v>
      </c>
      <c r="N52">
        <v>31.008000000000028</v>
      </c>
      <c r="O52">
        <v>36.785666666666536</v>
      </c>
      <c r="P52">
        <v>25.701999999999884</v>
      </c>
      <c r="Q52">
        <v>33.055333333333365</v>
      </c>
      <c r="R52">
        <v>28.313000000000102</v>
      </c>
      <c r="T52">
        <v>30</v>
      </c>
      <c r="U52">
        <v>4.9796666666666711E-2</v>
      </c>
      <c r="V52">
        <v>113.73933333333342</v>
      </c>
      <c r="W52">
        <v>403.19066666666663</v>
      </c>
      <c r="X52">
        <v>35.496999999999993</v>
      </c>
      <c r="Y52">
        <v>492.91466666666634</v>
      </c>
      <c r="Z52">
        <v>79.982666666666589</v>
      </c>
      <c r="AA52">
        <v>11.199999999999948</v>
      </c>
      <c r="AB52">
        <v>1.8299999999999893E-2</v>
      </c>
      <c r="AC52">
        <v>101.48646666666713</v>
      </c>
    </row>
    <row r="53" spans="1:29" x14ac:dyDescent="0.25">
      <c r="A53" t="s">
        <v>41</v>
      </c>
      <c r="B53">
        <v>694.90333333333319</v>
      </c>
      <c r="C53">
        <v>20.005333333333329</v>
      </c>
      <c r="D53">
        <v>34.899999999999807</v>
      </c>
      <c r="E53">
        <v>35</v>
      </c>
      <c r="F53">
        <v>29.273666666666703</v>
      </c>
      <c r="G53">
        <v>22</v>
      </c>
      <c r="H53">
        <v>104.00260000000004</v>
      </c>
      <c r="I53">
        <v>1.3036233333333336</v>
      </c>
      <c r="J53">
        <v>14.454933333333317</v>
      </c>
      <c r="L53">
        <v>0.89553593333333292</v>
      </c>
      <c r="N53">
        <v>31.100000000000176</v>
      </c>
      <c r="O53">
        <v>36.747333333333472</v>
      </c>
      <c r="P53">
        <v>26.133666666666635</v>
      </c>
      <c r="Q53">
        <v>33</v>
      </c>
      <c r="R53">
        <v>28.293333333333472</v>
      </c>
      <c r="T53">
        <v>30.070333333333515</v>
      </c>
      <c r="U53">
        <v>5.0026666666666886E-2</v>
      </c>
      <c r="V53">
        <v>113.75533333333328</v>
      </c>
      <c r="W53">
        <v>403.28566666666677</v>
      </c>
      <c r="X53">
        <v>35.50633333333333</v>
      </c>
      <c r="Y53">
        <v>492.95966666666686</v>
      </c>
      <c r="Z53">
        <v>80.001999999999995</v>
      </c>
      <c r="AA53">
        <v>11.199999999999948</v>
      </c>
      <c r="AB53">
        <v>1.8133333333333224E-2</v>
      </c>
      <c r="AC53">
        <v>101.48566666666707</v>
      </c>
    </row>
    <row r="54" spans="1:29" x14ac:dyDescent="0.25">
      <c r="A54" t="s">
        <v>42</v>
      </c>
      <c r="B54">
        <v>695.40766666666673</v>
      </c>
      <c r="C54">
        <v>20.00036666666665</v>
      </c>
      <c r="D54">
        <v>34.899999999999807</v>
      </c>
      <c r="E54">
        <v>34.954666666666505</v>
      </c>
      <c r="F54">
        <v>28.863333333333344</v>
      </c>
      <c r="G54">
        <v>22</v>
      </c>
      <c r="H54">
        <v>103.98016666666672</v>
      </c>
      <c r="I54">
        <v>1.3030066666666664</v>
      </c>
      <c r="J54">
        <v>14.455300000000001</v>
      </c>
      <c r="L54">
        <v>0.89466513333333353</v>
      </c>
      <c r="N54">
        <v>31.100000000000176</v>
      </c>
      <c r="O54">
        <v>36.700000000000088</v>
      </c>
      <c r="P54">
        <v>26.328999999999969</v>
      </c>
      <c r="Q54">
        <v>32.943999999999797</v>
      </c>
      <c r="R54">
        <v>28.202666666666566</v>
      </c>
      <c r="T54">
        <v>30.100000000000168</v>
      </c>
      <c r="U54">
        <v>5.0140000000000191E-2</v>
      </c>
      <c r="V54">
        <v>113.78233333333337</v>
      </c>
      <c r="W54">
        <v>403.33933333333346</v>
      </c>
      <c r="X54">
        <v>35.428999999999988</v>
      </c>
      <c r="Y54">
        <v>492.97633333333329</v>
      </c>
      <c r="Z54">
        <v>80.019333333333392</v>
      </c>
      <c r="AA54">
        <v>11.210666666666654</v>
      </c>
      <c r="AB54">
        <v>1.8666666666666554E-2</v>
      </c>
      <c r="AC54">
        <v>101.48933333333365</v>
      </c>
    </row>
    <row r="55" spans="1:29" x14ac:dyDescent="0.25">
      <c r="A55" t="s">
        <v>43</v>
      </c>
      <c r="B55">
        <v>695.10833333333346</v>
      </c>
      <c r="C55">
        <v>19.998633333333331</v>
      </c>
      <c r="D55">
        <v>34.899999999999807</v>
      </c>
      <c r="E55">
        <v>34.899999999999807</v>
      </c>
      <c r="F55">
        <v>28.991333333333369</v>
      </c>
      <c r="G55">
        <v>22</v>
      </c>
      <c r="H55">
        <v>104.04599999999999</v>
      </c>
      <c r="I55">
        <v>1.2989533333333336</v>
      </c>
      <c r="J55">
        <v>14.455133333333333</v>
      </c>
      <c r="L55">
        <v>0.89235433333333347</v>
      </c>
      <c r="N55">
        <v>31.10100000000018</v>
      </c>
      <c r="O55">
        <v>36.690666666666729</v>
      </c>
      <c r="P55">
        <v>26.399999999999856</v>
      </c>
      <c r="Q55">
        <v>32.884333333333089</v>
      </c>
      <c r="R55">
        <v>28.137333333333487</v>
      </c>
      <c r="T55">
        <v>30.100000000000168</v>
      </c>
      <c r="U55">
        <v>4.9693333333333541E-2</v>
      </c>
      <c r="V55">
        <v>113.73966666666662</v>
      </c>
      <c r="W55">
        <v>403.16599999999994</v>
      </c>
      <c r="X55">
        <v>35.356000000000009</v>
      </c>
      <c r="Y55">
        <v>493.04266666666683</v>
      </c>
      <c r="Z55">
        <v>79.993000000000009</v>
      </c>
      <c r="AA55">
        <v>11.300000000000052</v>
      </c>
      <c r="AB55">
        <v>1.9133333333333211E-2</v>
      </c>
      <c r="AC55">
        <v>101.50250000000023</v>
      </c>
    </row>
    <row r="56" spans="1:29" x14ac:dyDescent="0.25">
      <c r="A56" t="s">
        <v>44</v>
      </c>
      <c r="B56">
        <v>694.9410000000006</v>
      </c>
      <c r="C56">
        <v>19.999133333333347</v>
      </c>
      <c r="D56">
        <v>34.899999999999807</v>
      </c>
      <c r="E56">
        <v>34.899999999999807</v>
      </c>
      <c r="F56">
        <v>29.215666666666742</v>
      </c>
      <c r="G56">
        <v>21.970333333333233</v>
      </c>
      <c r="H56">
        <v>104.03683333333342</v>
      </c>
      <c r="I56">
        <v>1.3001066666666654</v>
      </c>
      <c r="J56">
        <v>14.455633333333308</v>
      </c>
      <c r="L56">
        <v>0.8932949666666663</v>
      </c>
      <c r="N56">
        <v>31.10566666666681</v>
      </c>
      <c r="O56">
        <v>36.603333333333538</v>
      </c>
      <c r="P56">
        <v>26.399999999999856</v>
      </c>
      <c r="Q56">
        <v>32.770333333333504</v>
      </c>
      <c r="R56">
        <v>28.100000000000158</v>
      </c>
      <c r="T56">
        <v>30.193333333333285</v>
      </c>
      <c r="U56">
        <v>5.0263333333333549E-2</v>
      </c>
      <c r="V56">
        <v>113.89400000000002</v>
      </c>
      <c r="W56">
        <v>403.43099999999964</v>
      </c>
      <c r="X56">
        <v>35.398000000000003</v>
      </c>
      <c r="Y56">
        <v>492.96633333333324</v>
      </c>
      <c r="Z56">
        <v>79.998999999999967</v>
      </c>
      <c r="AA56">
        <v>11.300000000000052</v>
      </c>
      <c r="AB56">
        <v>1.9066666666666551E-2</v>
      </c>
      <c r="AC56">
        <v>101.50120000000031</v>
      </c>
    </row>
    <row r="57" spans="1:29" x14ac:dyDescent="0.25">
      <c r="A57" t="s">
        <v>45</v>
      </c>
      <c r="B57">
        <v>695.17541528239212</v>
      </c>
      <c r="C57">
        <v>20.003089700996668</v>
      </c>
      <c r="D57">
        <v>34.899999999999807</v>
      </c>
      <c r="E57">
        <v>34.877740863787288</v>
      </c>
      <c r="F57">
        <v>28.787043189368717</v>
      </c>
      <c r="G57">
        <v>21.900664451827144</v>
      </c>
      <c r="H57">
        <v>104.02657807308972</v>
      </c>
      <c r="I57">
        <v>1.2998006644518274</v>
      </c>
      <c r="J57">
        <v>14.456511627906977</v>
      </c>
      <c r="L57">
        <v>0.89264252491694451</v>
      </c>
      <c r="N57">
        <v>31.099667774086555</v>
      </c>
      <c r="O57">
        <v>36.600664451827448</v>
      </c>
      <c r="P57">
        <v>26.396677740863645</v>
      </c>
      <c r="Q57">
        <v>32.635548172757609</v>
      </c>
      <c r="R57">
        <v>28.068770764119677</v>
      </c>
      <c r="T57">
        <v>30.187707641196134</v>
      </c>
      <c r="U57">
        <v>4.9933554817275884E-2</v>
      </c>
      <c r="V57">
        <v>113.60000000000004</v>
      </c>
      <c r="W57">
        <v>403.38704318936874</v>
      </c>
      <c r="X57">
        <v>35.365448504983391</v>
      </c>
      <c r="Y57">
        <v>492.97840531561422</v>
      </c>
      <c r="Z57">
        <v>79.987043189368791</v>
      </c>
      <c r="AA57">
        <v>11.299667774086432</v>
      </c>
      <c r="AB57">
        <v>1.9235880398670979E-2</v>
      </c>
      <c r="AC57">
        <v>101.4984385382062</v>
      </c>
    </row>
    <row r="58" spans="1:29" x14ac:dyDescent="0.25">
      <c r="A58" s="3" t="s">
        <v>46</v>
      </c>
      <c r="B58" s="4">
        <f>AVERAGE(B52:B57)</f>
        <v>695.00818032484324</v>
      </c>
      <c r="C58" s="4">
        <f t="shared" ref="C58:L58" si="8">AVERAGE(C52:C57)</f>
        <v>20.00009272794389</v>
      </c>
      <c r="D58" s="4">
        <f t="shared" si="8"/>
        <v>34.900166666666472</v>
      </c>
      <c r="E58" s="4">
        <f t="shared" si="8"/>
        <v>34.938734588408899</v>
      </c>
      <c r="F58" s="4">
        <f t="shared" si="8"/>
        <v>28.991396087117028</v>
      </c>
      <c r="G58" s="4">
        <f t="shared" si="8"/>
        <v>21.99355518641563</v>
      </c>
      <c r="H58" s="4">
        <f t="shared" si="8"/>
        <v>104.01242967884832</v>
      </c>
      <c r="I58" s="4">
        <f t="shared" si="8"/>
        <v>1.3013056662975264</v>
      </c>
      <c r="J58" s="4">
        <f t="shared" si="8"/>
        <v>14.455329715762266</v>
      </c>
      <c r="K58" s="5">
        <f>MAX(J52:J57)-MIN(J52:J57)</f>
        <v>2.0449612403155015E-3</v>
      </c>
      <c r="L58" s="7">
        <f t="shared" si="8"/>
        <v>0.89403107081949074</v>
      </c>
      <c r="N58" s="4">
        <f>AVERAGE(N52:N57)</f>
        <v>31.085722406792325</v>
      </c>
      <c r="O58" s="4">
        <f t="shared" ref="O58:AC58" si="9">AVERAGE(O52:O57)</f>
        <v>36.687944075304635</v>
      </c>
      <c r="P58" s="4">
        <f t="shared" si="9"/>
        <v>26.226890734588309</v>
      </c>
      <c r="Q58" s="4">
        <f t="shared" si="9"/>
        <v>32.88159136212623</v>
      </c>
      <c r="R58" s="4">
        <f t="shared" si="9"/>
        <v>28.18585068290891</v>
      </c>
      <c r="S58" s="5">
        <f>MAX(R52:R57)-MIN(R52:R57)</f>
        <v>0.24422923588042522</v>
      </c>
      <c r="T58" s="4">
        <f t="shared" si="9"/>
        <v>30.108562384643879</v>
      </c>
      <c r="U58" s="4">
        <f t="shared" si="9"/>
        <v>4.997559246954613E-2</v>
      </c>
      <c r="V58" s="4">
        <f t="shared" si="9"/>
        <v>113.7517777777778</v>
      </c>
      <c r="W58" s="4">
        <f t="shared" si="9"/>
        <v>403.29995164267251</v>
      </c>
      <c r="X58" s="4">
        <f t="shared" si="9"/>
        <v>35.425296973052788</v>
      </c>
      <c r="Y58" s="4">
        <f t="shared" si="9"/>
        <v>492.9730119970468</v>
      </c>
      <c r="Z58" s="4">
        <f t="shared" si="9"/>
        <v>79.997173864894776</v>
      </c>
      <c r="AA58" s="4">
        <f t="shared" si="9"/>
        <v>11.251722406792181</v>
      </c>
      <c r="AB58" s="4">
        <f t="shared" si="9"/>
        <v>1.8755980066445067E-2</v>
      </c>
      <c r="AC58" s="4">
        <f t="shared" si="9"/>
        <v>101.49393420081243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1.4636793167718534E-3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3">
        <f>_xlfn.STDEV.S(L52:L57)/AVERAGE(L52:L57)</f>
        <v>1.6371682870375067E-3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1" t="s">
        <v>0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N61" s="71" t="s">
        <v>1</v>
      </c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>
        <v>694.89632107023385</v>
      </c>
      <c r="C64">
        <v>39.998695652173915</v>
      </c>
      <c r="D64">
        <v>115.19899665551895</v>
      </c>
      <c r="E64">
        <v>109.12541806020067</v>
      </c>
      <c r="F64">
        <v>29.300334448160374</v>
      </c>
      <c r="G64">
        <v>22</v>
      </c>
      <c r="H64">
        <v>103.95618729096989</v>
      </c>
      <c r="I64">
        <v>1.3152775919732425</v>
      </c>
      <c r="J64">
        <v>14.443511705685609</v>
      </c>
      <c r="L64">
        <v>0.45188046822742456</v>
      </c>
      <c r="N64">
        <v>121.10936454849434</v>
      </c>
      <c r="O64">
        <v>111.03612040133727</v>
      </c>
      <c r="P64">
        <v>26.223745819398033</v>
      </c>
      <c r="Q64">
        <v>32.775585284281007</v>
      </c>
      <c r="R64">
        <v>28.197993311036736</v>
      </c>
      <c r="T64">
        <v>120.2999999999998</v>
      </c>
      <c r="U64">
        <v>5.0046822742475149E-2</v>
      </c>
      <c r="V64">
        <v>113.76187290969901</v>
      </c>
      <c r="W64">
        <v>403.13411371237481</v>
      </c>
      <c r="X64">
        <v>40.527424749163885</v>
      </c>
      <c r="Y64">
        <v>113.66254180602002</v>
      </c>
      <c r="Z64">
        <v>80.026755852842754</v>
      </c>
      <c r="AA64">
        <v>11.19999999999995</v>
      </c>
      <c r="AB64">
        <v>1.9264214046822624E-2</v>
      </c>
      <c r="AC64">
        <v>101.48531772575289</v>
      </c>
    </row>
    <row r="65" spans="1:29" x14ac:dyDescent="0.25">
      <c r="A65" t="s">
        <v>41</v>
      </c>
      <c r="B65">
        <v>694.63333333333367</v>
      </c>
      <c r="C65">
        <v>39.998666666666693</v>
      </c>
      <c r="D65">
        <v>115.30666666666664</v>
      </c>
      <c r="E65">
        <v>109.23200000000031</v>
      </c>
      <c r="F65">
        <v>29.128000000000021</v>
      </c>
      <c r="G65">
        <v>22</v>
      </c>
      <c r="H65">
        <v>103.99400000000004</v>
      </c>
      <c r="I65">
        <v>1.3183466666666683</v>
      </c>
      <c r="J65">
        <v>14.441966666666673</v>
      </c>
      <c r="L65">
        <v>0.45313623333333308</v>
      </c>
      <c r="N65">
        <v>121.18233333333323</v>
      </c>
      <c r="O65">
        <v>111.1426666666667</v>
      </c>
      <c r="P65">
        <v>26.434999999999985</v>
      </c>
      <c r="Q65">
        <v>32.727999999999916</v>
      </c>
      <c r="R65">
        <v>28.17566666666665</v>
      </c>
      <c r="T65">
        <v>120.30333333333321</v>
      </c>
      <c r="U65">
        <v>5.0146666666666923E-2</v>
      </c>
      <c r="V65">
        <v>113.57600000000006</v>
      </c>
      <c r="W65">
        <v>403.0630000000001</v>
      </c>
      <c r="X65">
        <v>40.617999999999995</v>
      </c>
      <c r="Y65">
        <v>113.45200000000007</v>
      </c>
      <c r="Z65">
        <v>79.947000000000074</v>
      </c>
      <c r="AA65">
        <v>11.199999999999948</v>
      </c>
      <c r="AB65">
        <v>1.979999999999987E-2</v>
      </c>
      <c r="AC65">
        <v>101.48276666666708</v>
      </c>
    </row>
    <row r="66" spans="1:29" x14ac:dyDescent="0.25">
      <c r="A66" t="s">
        <v>42</v>
      </c>
      <c r="B66">
        <v>694.97200000000021</v>
      </c>
      <c r="C66">
        <v>40.004533333333342</v>
      </c>
      <c r="D66">
        <v>115.3990000000006</v>
      </c>
      <c r="E66">
        <v>109.48966666666648</v>
      </c>
      <c r="F66">
        <v>28.946999999999996</v>
      </c>
      <c r="G66">
        <v>22.004666666666679</v>
      </c>
      <c r="H66">
        <v>104.02263333333329</v>
      </c>
      <c r="I66">
        <v>1.318779999999999</v>
      </c>
      <c r="J66">
        <v>14.440700000000003</v>
      </c>
      <c r="L66">
        <v>0.45296506666666686</v>
      </c>
      <c r="N66">
        <v>121.15566666666622</v>
      </c>
      <c r="O66">
        <v>111.28933333333379</v>
      </c>
      <c r="P66">
        <v>26.517666666666731</v>
      </c>
      <c r="Q66">
        <v>32.731666666666626</v>
      </c>
      <c r="R66">
        <v>28.199333333333232</v>
      </c>
      <c r="T66">
        <v>120.32033333333335</v>
      </c>
      <c r="U66">
        <v>4.9896666666666756E-2</v>
      </c>
      <c r="V66">
        <v>113.89566666666666</v>
      </c>
      <c r="W66">
        <v>403.17500000000024</v>
      </c>
      <c r="X66">
        <v>40.650999999999982</v>
      </c>
      <c r="Y66">
        <v>113.39666666666672</v>
      </c>
      <c r="Z66">
        <v>80.045666666666662</v>
      </c>
      <c r="AA66">
        <v>11.199999999999948</v>
      </c>
      <c r="AB66">
        <v>1.9699999999999874E-2</v>
      </c>
      <c r="AC66">
        <v>101.47540000000036</v>
      </c>
    </row>
    <row r="67" spans="1:29" x14ac:dyDescent="0.25">
      <c r="A67" t="s">
        <v>43</v>
      </c>
      <c r="B67">
        <v>694.95666666666671</v>
      </c>
      <c r="C67">
        <v>40.008133333333355</v>
      </c>
      <c r="D67">
        <v>115.49633333333337</v>
      </c>
      <c r="E67">
        <v>109.60466666666613</v>
      </c>
      <c r="F67">
        <v>29.39066666666648</v>
      </c>
      <c r="G67">
        <v>22.009999999999991</v>
      </c>
      <c r="H67">
        <v>104.0378666666666</v>
      </c>
      <c r="I67">
        <v>1.3209266666666697</v>
      </c>
      <c r="J67">
        <v>14.44076666666666</v>
      </c>
      <c r="L67">
        <v>0.45367596666666654</v>
      </c>
      <c r="N67">
        <v>121.10833333333275</v>
      </c>
      <c r="O67">
        <v>111.44933333333334</v>
      </c>
      <c r="P67">
        <v>26.618333333333378</v>
      </c>
      <c r="Q67">
        <v>32.850999999999836</v>
      </c>
      <c r="R67">
        <v>28.199999999999896</v>
      </c>
      <c r="T67">
        <v>120.39466666666735</v>
      </c>
      <c r="U67">
        <v>5.0096666666666886E-2</v>
      </c>
      <c r="V67">
        <v>113.70399999999997</v>
      </c>
      <c r="W67">
        <v>403.08766666666668</v>
      </c>
      <c r="X67">
        <v>40.723999999999968</v>
      </c>
      <c r="Y67">
        <v>113.24799999999993</v>
      </c>
      <c r="Z67">
        <v>79.981000000000066</v>
      </c>
      <c r="AA67">
        <v>11.199999999999948</v>
      </c>
      <c r="AB67">
        <v>1.9466666666666545E-2</v>
      </c>
      <c r="AC67">
        <v>101.47713333333374</v>
      </c>
    </row>
    <row r="68" spans="1:29" x14ac:dyDescent="0.25">
      <c r="A68" t="s">
        <v>44</v>
      </c>
      <c r="B68">
        <v>694.79566666666676</v>
      </c>
      <c r="C68">
        <v>39.998933333333369</v>
      </c>
      <c r="D68">
        <v>115.48433333333341</v>
      </c>
      <c r="E68">
        <v>109.70933333333369</v>
      </c>
      <c r="F68">
        <v>29.216666666666757</v>
      </c>
      <c r="G68">
        <v>22.091333333333438</v>
      </c>
      <c r="H68">
        <v>104.04643333333333</v>
      </c>
      <c r="I68">
        <v>1.321206666666668</v>
      </c>
      <c r="J68">
        <v>14.440533333333338</v>
      </c>
      <c r="L68">
        <v>0.45398513333333362</v>
      </c>
      <c r="N68">
        <v>121.05066666666666</v>
      </c>
      <c r="O68">
        <v>111.61100000000003</v>
      </c>
      <c r="P68">
        <v>26.748666666666715</v>
      </c>
      <c r="Q68">
        <v>32.898999999999823</v>
      </c>
      <c r="R68">
        <v>28.21466666666657</v>
      </c>
      <c r="T68">
        <v>120.33833333333327</v>
      </c>
      <c r="U68">
        <v>5.0150000000000236E-2</v>
      </c>
      <c r="V68">
        <v>113.7946666666666</v>
      </c>
      <c r="W68">
        <v>403.09033333333343</v>
      </c>
      <c r="X68">
        <v>40.746000000000009</v>
      </c>
      <c r="Y68">
        <v>113.18999999999993</v>
      </c>
      <c r="Z68">
        <v>80.031333333333308</v>
      </c>
      <c r="AA68">
        <v>11.199999999999948</v>
      </c>
      <c r="AB68">
        <v>1.9166666666666544E-2</v>
      </c>
      <c r="AC68">
        <v>101.48586666666704</v>
      </c>
    </row>
    <row r="69" spans="1:29" x14ac:dyDescent="0.25">
      <c r="A69" t="s">
        <v>45</v>
      </c>
      <c r="B69">
        <v>695.00498338870489</v>
      </c>
      <c r="C69">
        <v>40.003621262458481</v>
      </c>
      <c r="D69">
        <v>115.39468438538258</v>
      </c>
      <c r="E69">
        <v>109.72990033222624</v>
      </c>
      <c r="F69">
        <v>28.903654485049817</v>
      </c>
      <c r="G69">
        <v>22.099667774086477</v>
      </c>
      <c r="H69">
        <v>104.05189368770765</v>
      </c>
      <c r="I69">
        <v>1.3222458471760825</v>
      </c>
      <c r="J69">
        <v>14.440099667774085</v>
      </c>
      <c r="L69">
        <v>0.4541545182724252</v>
      </c>
      <c r="N69">
        <v>120.9950166112958</v>
      </c>
      <c r="O69">
        <v>111.67043189368762</v>
      </c>
      <c r="P69">
        <v>26.797674418604778</v>
      </c>
      <c r="Q69">
        <v>32.899667774086197</v>
      </c>
      <c r="R69">
        <v>28.297009966777505</v>
      </c>
      <c r="T69">
        <v>120.2348837209303</v>
      </c>
      <c r="U69">
        <v>5.0073089700996894E-2</v>
      </c>
      <c r="V69">
        <v>113.98239202657807</v>
      </c>
      <c r="W69">
        <v>403.20365448505021</v>
      </c>
      <c r="X69">
        <v>40.755813953488371</v>
      </c>
      <c r="Y69">
        <v>113.31727574750833</v>
      </c>
      <c r="Z69">
        <v>80.035880398671196</v>
      </c>
      <c r="AA69">
        <v>11.199999999999948</v>
      </c>
      <c r="AB69">
        <v>1.9169435215946717E-2</v>
      </c>
      <c r="AC69">
        <v>101.4895681063126</v>
      </c>
    </row>
    <row r="70" spans="1:29" x14ac:dyDescent="0.25">
      <c r="A70" s="3" t="s">
        <v>46</v>
      </c>
      <c r="B70" s="4">
        <f>AVERAGE(B64:B69)</f>
        <v>694.87649518760111</v>
      </c>
      <c r="C70" s="4">
        <f t="shared" ref="C70:L70" si="10">AVERAGE(C64:C69)</f>
        <v>40.00209726354985</v>
      </c>
      <c r="D70" s="4">
        <f t="shared" si="10"/>
        <v>115.38000239570592</v>
      </c>
      <c r="E70" s="4">
        <f t="shared" si="10"/>
        <v>109.48183084318225</v>
      </c>
      <c r="F70" s="4">
        <f t="shared" si="10"/>
        <v>29.147720377757242</v>
      </c>
      <c r="G70" s="4">
        <f t="shared" si="10"/>
        <v>22.034277962347762</v>
      </c>
      <c r="H70" s="4">
        <f t="shared" si="10"/>
        <v>104.01816905200182</v>
      </c>
      <c r="I70" s="4">
        <f t="shared" si="10"/>
        <v>1.3194639065248883</v>
      </c>
      <c r="J70" s="4">
        <f t="shared" si="10"/>
        <v>14.441263006687729</v>
      </c>
      <c r="K70" s="5">
        <f>MAX(J64:J69)-MIN(J64:J69)</f>
        <v>3.4120379115236688E-3</v>
      </c>
      <c r="L70" s="7">
        <f t="shared" si="10"/>
        <v>0.45329956441664171</v>
      </c>
      <c r="N70" s="4">
        <f>AVERAGE(N64:N69)</f>
        <v>121.10023019329816</v>
      </c>
      <c r="O70" s="4">
        <f t="shared" ref="O70:AC70" si="11">AVERAGE(O64:O69)</f>
        <v>111.36648093805978</v>
      </c>
      <c r="P70" s="4">
        <f t="shared" si="11"/>
        <v>26.556847817444936</v>
      </c>
      <c r="Q70" s="4">
        <f t="shared" si="11"/>
        <v>32.814153287505569</v>
      </c>
      <c r="R70" s="4">
        <f t="shared" si="11"/>
        <v>28.214111657413429</v>
      </c>
      <c r="S70" s="5">
        <f>MAX(R64:R69)-MIN(R64:R69)</f>
        <v>0.12134330011085481</v>
      </c>
      <c r="T70" s="4">
        <f t="shared" si="11"/>
        <v>120.31525839793288</v>
      </c>
      <c r="U70" s="4">
        <f t="shared" si="11"/>
        <v>5.0068318740578814E-2</v>
      </c>
      <c r="V70" s="4">
        <f t="shared" si="11"/>
        <v>113.78576637826838</v>
      </c>
      <c r="W70" s="4">
        <f t="shared" si="11"/>
        <v>403.12562803290422</v>
      </c>
      <c r="X70" s="4">
        <f t="shared" si="11"/>
        <v>40.670373117108703</v>
      </c>
      <c r="Y70" s="4">
        <f t="shared" si="11"/>
        <v>113.37774737003251</v>
      </c>
      <c r="Z70" s="4">
        <f t="shared" si="11"/>
        <v>80.011272708585679</v>
      </c>
      <c r="AA70" s="4">
        <f t="shared" si="11"/>
        <v>11.199999999999948</v>
      </c>
      <c r="AB70" s="4">
        <f t="shared" si="11"/>
        <v>1.9427830432683695E-2</v>
      </c>
      <c r="AC70" s="4">
        <f t="shared" si="11"/>
        <v>101.48267541645561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8.3606569964813E-4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3">
        <f>_xlfn.STDEV.S(L64:L69)/AVERAGE(L64:L69)</f>
        <v>1.8443999625812038E-3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5" t="s">
        <v>54</v>
      </c>
      <c r="B75" s="76"/>
      <c r="C75" s="76"/>
      <c r="D75" s="76"/>
      <c r="E75" s="76"/>
      <c r="F75" s="76"/>
      <c r="G75" s="76"/>
      <c r="H75" s="76"/>
      <c r="I75" s="76"/>
      <c r="J75" s="77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8" t="s">
        <v>59</v>
      </c>
      <c r="H76" s="79"/>
      <c r="I76" s="78" t="s">
        <v>60</v>
      </c>
      <c r="J76" s="79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5" t="s">
        <v>66</v>
      </c>
      <c r="H77" s="77"/>
      <c r="I77" s="75" t="s">
        <v>66</v>
      </c>
      <c r="J77" s="77"/>
    </row>
    <row r="78" spans="1:29" x14ac:dyDescent="0.25">
      <c r="A78" s="10" t="s">
        <v>29</v>
      </c>
      <c r="B78" s="15">
        <f>L10</f>
        <v>0.28706985955923708</v>
      </c>
      <c r="C78" s="44">
        <f>L12</f>
        <v>1.3305415880567167E-4</v>
      </c>
      <c r="D78" s="10">
        <v>0.5</v>
      </c>
      <c r="E78" s="10">
        <v>21.99</v>
      </c>
      <c r="F78" s="16">
        <v>0.3</v>
      </c>
      <c r="G78" s="72">
        <f>I78*F78</f>
        <v>0.9468999317561434</v>
      </c>
      <c r="H78" s="73"/>
      <c r="I78" s="72">
        <f>B78*E78*D78</f>
        <v>3.1563331058538115</v>
      </c>
      <c r="J78" s="74"/>
    </row>
    <row r="79" spans="1:29" x14ac:dyDescent="0.25">
      <c r="A79" s="10" t="s">
        <v>49</v>
      </c>
      <c r="B79" s="15">
        <f>L22</f>
        <v>0.29884836207106014</v>
      </c>
      <c r="C79" s="44">
        <f>L24</f>
        <v>3.6294660769304845E-4</v>
      </c>
      <c r="D79" s="10">
        <v>0.5</v>
      </c>
      <c r="E79" s="10">
        <v>21.99</v>
      </c>
      <c r="F79" s="16">
        <v>3.2000000000000001E-2</v>
      </c>
      <c r="G79" s="72">
        <f t="shared" ref="G79:G83" si="12">I79*F79</f>
        <v>0.1051468077110818</v>
      </c>
      <c r="H79" s="73"/>
      <c r="I79" s="72">
        <f t="shared" ref="I79:I83" si="13">B79*E79*D79</f>
        <v>3.285837740971306</v>
      </c>
      <c r="J79" s="74"/>
    </row>
    <row r="80" spans="1:29" x14ac:dyDescent="0.25">
      <c r="A80" s="10" t="s">
        <v>50</v>
      </c>
      <c r="B80" s="15">
        <f>L34</f>
        <v>0.29009473860431784</v>
      </c>
      <c r="C80" s="44">
        <f>L36</f>
        <v>2.2017725983428728E-4</v>
      </c>
      <c r="D80" s="10">
        <v>0.5</v>
      </c>
      <c r="E80" s="10">
        <v>16.489999999999998</v>
      </c>
      <c r="F80" s="16">
        <v>0.31</v>
      </c>
      <c r="G80" s="72">
        <f t="shared" si="12"/>
        <v>0.74146764713570612</v>
      </c>
      <c r="H80" s="73"/>
      <c r="I80" s="72">
        <f t="shared" si="13"/>
        <v>2.3918311197926005</v>
      </c>
      <c r="J80" s="74"/>
    </row>
    <row r="81" spans="1:10" x14ac:dyDescent="0.25">
      <c r="A81" s="10" t="s">
        <v>51</v>
      </c>
      <c r="B81" s="15">
        <f>L46</f>
        <v>0.73203588923988061</v>
      </c>
      <c r="C81" s="44">
        <f>L48</f>
        <v>6.8905200348019855E-4</v>
      </c>
      <c r="D81" s="10">
        <v>0.5</v>
      </c>
      <c r="E81" s="10">
        <v>1.46</v>
      </c>
      <c r="F81" s="16">
        <v>0.17399999999999999</v>
      </c>
      <c r="G81" s="72">
        <f t="shared" si="12"/>
        <v>9.2983198651249627E-2</v>
      </c>
      <c r="H81" s="73"/>
      <c r="I81" s="72">
        <f t="shared" si="13"/>
        <v>0.53438619914511287</v>
      </c>
      <c r="J81" s="74"/>
    </row>
    <row r="82" spans="1:10" x14ac:dyDescent="0.25">
      <c r="A82" s="10" t="s">
        <v>52</v>
      </c>
      <c r="B82" s="15">
        <f>L58</f>
        <v>0.89403107081949074</v>
      </c>
      <c r="C82" s="44">
        <f>L60</f>
        <v>1.6371682870375067E-3</v>
      </c>
      <c r="D82" s="10">
        <v>0.5</v>
      </c>
      <c r="E82" s="10">
        <v>1.46</v>
      </c>
      <c r="F82" s="16">
        <v>1.0999999999999999E-2</v>
      </c>
      <c r="G82" s="72">
        <f t="shared" si="12"/>
        <v>7.1790694986805107E-3</v>
      </c>
      <c r="H82" s="73"/>
      <c r="I82" s="72">
        <f t="shared" si="13"/>
        <v>0.65264268169822826</v>
      </c>
      <c r="J82" s="74"/>
    </row>
    <row r="83" spans="1:10" x14ac:dyDescent="0.25">
      <c r="A83" s="10" t="s">
        <v>53</v>
      </c>
      <c r="B83" s="15">
        <f>L70</f>
        <v>0.45329956441664171</v>
      </c>
      <c r="C83" s="44">
        <f>L72</f>
        <v>1.8443999625812038E-3</v>
      </c>
      <c r="D83" s="10">
        <v>0.5</v>
      </c>
      <c r="E83" s="10">
        <v>2.91</v>
      </c>
      <c r="F83" s="16">
        <v>0.17199999999999999</v>
      </c>
      <c r="G83" s="72">
        <f t="shared" si="12"/>
        <v>0.11344274899090875</v>
      </c>
      <c r="H83" s="73"/>
      <c r="I83" s="72">
        <f t="shared" si="13"/>
        <v>0.65955086622621373</v>
      </c>
      <c r="J83" s="74"/>
    </row>
    <row r="84" spans="1:10" x14ac:dyDescent="0.25">
      <c r="A84" s="80" t="s">
        <v>67</v>
      </c>
      <c r="B84" s="81"/>
      <c r="C84" s="81"/>
      <c r="D84" s="81"/>
      <c r="E84" s="81"/>
      <c r="F84" s="82"/>
      <c r="G84" s="83">
        <f>SUM(G78:G83)</f>
        <v>2.0071194037437703</v>
      </c>
      <c r="H84" s="84"/>
      <c r="I84" s="83">
        <f>SUM(I78:I83)</f>
        <v>10.680581713687273</v>
      </c>
      <c r="J84" s="84"/>
    </row>
  </sheetData>
  <mergeCells count="32">
    <mergeCell ref="B1:L1"/>
    <mergeCell ref="N1:AC1"/>
    <mergeCell ref="B13:L13"/>
    <mergeCell ref="N13:AC13"/>
    <mergeCell ref="B25:L25"/>
    <mergeCell ref="N25:AC25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A84:F84"/>
    <mergeCell ref="G84:H84"/>
    <mergeCell ref="I84:J8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6BDF3-4643-407F-82B1-E7069103CF30}">
  <dimension ref="A1:AC84"/>
  <sheetViews>
    <sheetView topLeftCell="A52" workbookViewId="0">
      <selection activeCell="G78" sqref="G78:J83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N1" s="71" t="s">
        <v>1</v>
      </c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>
        <v>1999.9778523489949</v>
      </c>
      <c r="C4">
        <v>105.00748322147656</v>
      </c>
      <c r="D4">
        <v>114.95436241610787</v>
      </c>
      <c r="E4">
        <v>109.00033557046979</v>
      </c>
      <c r="F4">
        <v>29</v>
      </c>
      <c r="G4">
        <v>22.091275167785334</v>
      </c>
      <c r="H4">
        <v>105.05033557046984</v>
      </c>
      <c r="I4">
        <v>6.2999429530201168</v>
      </c>
      <c r="J4">
        <v>14.43956375838926</v>
      </c>
      <c r="L4">
        <v>0.28645959731543619</v>
      </c>
      <c r="N4">
        <v>112.10838926174443</v>
      </c>
      <c r="O4">
        <v>113.42416107382577</v>
      </c>
      <c r="P4">
        <v>26.331879194630826</v>
      </c>
      <c r="Q4">
        <v>33.296308724832201</v>
      </c>
      <c r="R4">
        <v>31.607382550335771</v>
      </c>
      <c r="T4">
        <v>112.33892617449621</v>
      </c>
      <c r="U4">
        <v>5.0197986577181233E-2</v>
      </c>
      <c r="V4">
        <v>109.71275167785241</v>
      </c>
      <c r="W4">
        <v>402.3197986577178</v>
      </c>
      <c r="X4">
        <v>57.647651006711449</v>
      </c>
      <c r="Y4">
        <v>286.09798657718108</v>
      </c>
      <c r="Z4">
        <v>80.040268456375841</v>
      </c>
      <c r="AA4">
        <v>11.207718120805346</v>
      </c>
      <c r="AB4">
        <v>2.1577181208053575E-2</v>
      </c>
      <c r="AC4">
        <v>101.1787583892617</v>
      </c>
    </row>
    <row r="5" spans="1:29" x14ac:dyDescent="0.25">
      <c r="A5" t="s">
        <v>41</v>
      </c>
      <c r="B5">
        <v>1999.889036544849</v>
      </c>
      <c r="C5">
        <v>104.99388704318939</v>
      </c>
      <c r="D5">
        <v>114.90066445182784</v>
      </c>
      <c r="E5">
        <v>108.99003322259151</v>
      </c>
      <c r="F5">
        <v>28.999003322259131</v>
      </c>
      <c r="G5">
        <v>22.059136212624573</v>
      </c>
      <c r="H5">
        <v>104.9944186046511</v>
      </c>
      <c r="I5">
        <v>6.2997242524916839</v>
      </c>
      <c r="J5">
        <v>14.443189368770748</v>
      </c>
      <c r="L5">
        <v>0.28649870431893704</v>
      </c>
      <c r="N5">
        <v>112.06877076411939</v>
      </c>
      <c r="O5">
        <v>113.42358803986778</v>
      </c>
      <c r="P5">
        <v>26.399999999999856</v>
      </c>
      <c r="Q5">
        <v>33.271096345515147</v>
      </c>
      <c r="R5">
        <v>31.699999999999989</v>
      </c>
      <c r="T5">
        <v>112.3621262458478</v>
      </c>
      <c r="U5">
        <v>4.9777408637873784E-2</v>
      </c>
      <c r="V5">
        <v>109.52923588039863</v>
      </c>
      <c r="W5">
        <v>402.38438538206003</v>
      </c>
      <c r="X5">
        <v>57.655149501661093</v>
      </c>
      <c r="Y5">
        <v>286.03720930232544</v>
      </c>
      <c r="Z5">
        <v>80.026578073089738</v>
      </c>
      <c r="AA5">
        <v>11.300000000000054</v>
      </c>
      <c r="AB5">
        <v>2.1362126245847057E-2</v>
      </c>
      <c r="AC5">
        <v>101.16770764119622</v>
      </c>
    </row>
    <row r="6" spans="1:29" x14ac:dyDescent="0.25">
      <c r="A6" t="s">
        <v>42</v>
      </c>
      <c r="B6">
        <v>2000.0803333333336</v>
      </c>
      <c r="C6">
        <v>105.01509999999996</v>
      </c>
      <c r="D6">
        <v>114.8810000000004</v>
      </c>
      <c r="E6">
        <v>108.92700000000063</v>
      </c>
      <c r="F6">
        <v>29.004000000000019</v>
      </c>
      <c r="G6">
        <v>22.03100000000007</v>
      </c>
      <c r="H6">
        <v>104.97863333333322</v>
      </c>
      <c r="I6">
        <v>6.3009366666666544</v>
      </c>
      <c r="J6">
        <v>14.452066666666664</v>
      </c>
      <c r="L6">
        <v>0.28646786666666685</v>
      </c>
      <c r="N6">
        <v>112.08833333333286</v>
      </c>
      <c r="O6">
        <v>113.47800000000008</v>
      </c>
      <c r="P6">
        <v>26.427333333333291</v>
      </c>
      <c r="Q6">
        <v>33.202333333333357</v>
      </c>
      <c r="R6">
        <v>31.78666666666669</v>
      </c>
      <c r="T6">
        <v>112.39966666666727</v>
      </c>
      <c r="U6">
        <v>5.0196666666666709E-2</v>
      </c>
      <c r="V6">
        <v>109.70666666666669</v>
      </c>
      <c r="W6">
        <v>402.52466666666686</v>
      </c>
      <c r="X6">
        <v>57.646333333333352</v>
      </c>
      <c r="Y6">
        <v>286.04833333333335</v>
      </c>
      <c r="Z6">
        <v>79.921666666666695</v>
      </c>
      <c r="AA6">
        <v>11.374666666666725</v>
      </c>
      <c r="AB6">
        <v>2.1466666666666533E-2</v>
      </c>
      <c r="AC6">
        <v>101.15733333333341</v>
      </c>
    </row>
    <row r="7" spans="1:29" x14ac:dyDescent="0.25">
      <c r="A7" t="s">
        <v>43</v>
      </c>
      <c r="B7">
        <v>1999.9484949832774</v>
      </c>
      <c r="C7">
        <v>105.00036789297653</v>
      </c>
      <c r="D7">
        <v>114.91304347826116</v>
      </c>
      <c r="E7">
        <v>108.93444816053523</v>
      </c>
      <c r="F7">
        <v>28.994314381270875</v>
      </c>
      <c r="G7">
        <v>22.018729096990036</v>
      </c>
      <c r="H7">
        <v>105.00705685618733</v>
      </c>
      <c r="I7">
        <v>6.2983946488294364</v>
      </c>
      <c r="J7">
        <v>14.437391304347816</v>
      </c>
      <c r="L7">
        <v>0.28641331103678946</v>
      </c>
      <c r="N7">
        <v>112.0999999999994</v>
      </c>
      <c r="O7">
        <v>113.5</v>
      </c>
      <c r="P7">
        <v>26.5</v>
      </c>
      <c r="Q7">
        <v>33.218729096989783</v>
      </c>
      <c r="R7">
        <v>31.82675585284283</v>
      </c>
      <c r="T7">
        <v>112.32173913043444</v>
      </c>
      <c r="U7">
        <v>4.9789297658862898E-2</v>
      </c>
      <c r="V7">
        <v>109.51739130434783</v>
      </c>
      <c r="W7">
        <v>402.37090301003354</v>
      </c>
      <c r="X7">
        <v>57.577257525083667</v>
      </c>
      <c r="Y7">
        <v>285.85685618729087</v>
      </c>
      <c r="Z7">
        <v>80.076254180601993</v>
      </c>
      <c r="AA7">
        <v>11.320401337792694</v>
      </c>
      <c r="AB7">
        <v>2.1304347826086832E-2</v>
      </c>
      <c r="AC7">
        <v>101.15046822742488</v>
      </c>
    </row>
    <row r="8" spans="1:29" x14ac:dyDescent="0.25">
      <c r="A8" t="s">
        <v>44</v>
      </c>
      <c r="B8">
        <v>1999.8823333333335</v>
      </c>
      <c r="C8">
        <v>105.00190000000002</v>
      </c>
      <c r="D8">
        <v>114.91600000000045</v>
      </c>
      <c r="E8">
        <v>109.00466666666668</v>
      </c>
      <c r="F8">
        <v>29.001333333333307</v>
      </c>
      <c r="G8">
        <v>22.119333333333326</v>
      </c>
      <c r="H8">
        <v>104.92359999999996</v>
      </c>
      <c r="I8">
        <v>6.2982433333333381</v>
      </c>
      <c r="J8">
        <v>14.444266666666662</v>
      </c>
      <c r="L8">
        <v>0.28641163333333336</v>
      </c>
      <c r="N8">
        <v>112.19533333333349</v>
      </c>
      <c r="O8">
        <v>113.5266666666666</v>
      </c>
      <c r="P8">
        <v>26.5</v>
      </c>
      <c r="Q8">
        <v>33.299666666666639</v>
      </c>
      <c r="R8">
        <v>31.864333333333185</v>
      </c>
      <c r="T8">
        <v>112.30133333333292</v>
      </c>
      <c r="U8">
        <v>4.9916666666666672E-2</v>
      </c>
      <c r="V8">
        <v>109.68066666666671</v>
      </c>
      <c r="W8">
        <v>402.39966666666629</v>
      </c>
      <c r="X8">
        <v>57.630999999999986</v>
      </c>
      <c r="Y8">
        <v>285.80966666666677</v>
      </c>
      <c r="Z8">
        <v>79.964333333333357</v>
      </c>
      <c r="AA8">
        <v>11.282666666666657</v>
      </c>
      <c r="AB8">
        <v>2.1699999999999869E-2</v>
      </c>
      <c r="AC8">
        <v>101.13576666666675</v>
      </c>
    </row>
    <row r="9" spans="1:29" x14ac:dyDescent="0.25">
      <c r="A9" t="s">
        <v>45</v>
      </c>
      <c r="B9">
        <v>1999.9953642384112</v>
      </c>
      <c r="C9">
        <v>105.00082781456959</v>
      </c>
      <c r="D9">
        <v>114.99105960264853</v>
      </c>
      <c r="E9">
        <v>109.01589403973487</v>
      </c>
      <c r="F9">
        <v>29.005960264900665</v>
      </c>
      <c r="G9">
        <v>22.154304635761552</v>
      </c>
      <c r="H9">
        <v>104.96324503311259</v>
      </c>
      <c r="I9">
        <v>6.2978907284768297</v>
      </c>
      <c r="J9">
        <v>14.446158940397362</v>
      </c>
      <c r="L9">
        <v>0.2863797682119209</v>
      </c>
      <c r="N9">
        <v>112.29039735099293</v>
      </c>
      <c r="O9">
        <v>113.52814569536409</v>
      </c>
      <c r="P9">
        <v>26.49933774834437</v>
      </c>
      <c r="Q9">
        <v>33.309933774834441</v>
      </c>
      <c r="R9">
        <v>31.808609271523345</v>
      </c>
      <c r="T9">
        <v>112.34867549668911</v>
      </c>
      <c r="U9">
        <v>5.0519867549668904E-2</v>
      </c>
      <c r="V9">
        <v>109.61192052980127</v>
      </c>
      <c r="W9">
        <v>402.38576158940424</v>
      </c>
      <c r="X9">
        <v>57.592384105960285</v>
      </c>
      <c r="Y9">
        <v>285.60165562913915</v>
      </c>
      <c r="Z9">
        <v>80.050000000000068</v>
      </c>
      <c r="AA9">
        <v>11.199999999999948</v>
      </c>
      <c r="AB9">
        <v>2.155629139072834E-2</v>
      </c>
      <c r="AC9">
        <v>101.12473509933787</v>
      </c>
    </row>
    <row r="10" spans="1:29" x14ac:dyDescent="0.25">
      <c r="A10" s="3" t="s">
        <v>46</v>
      </c>
      <c r="B10" s="4">
        <f>AVERAGE(B4:B9)</f>
        <v>1999.9622357970331</v>
      </c>
      <c r="C10" s="4">
        <f t="shared" ref="C10:L10" si="0">AVERAGE(C4:C9)</f>
        <v>105.00326099536868</v>
      </c>
      <c r="D10" s="4">
        <f t="shared" si="0"/>
        <v>114.92602165814104</v>
      </c>
      <c r="E10" s="4">
        <f t="shared" si="0"/>
        <v>108.97872960999979</v>
      </c>
      <c r="F10" s="4">
        <f t="shared" si="0"/>
        <v>29.000768550294001</v>
      </c>
      <c r="G10" s="4">
        <f t="shared" si="0"/>
        <v>22.078963074415814</v>
      </c>
      <c r="H10" s="4">
        <f t="shared" si="0"/>
        <v>104.98621489962568</v>
      </c>
      <c r="I10" s="4">
        <f t="shared" si="0"/>
        <v>6.2991887638030093</v>
      </c>
      <c r="J10" s="4">
        <f t="shared" si="0"/>
        <v>14.443772784206418</v>
      </c>
      <c r="K10" s="5">
        <f>MAX(J4:J9)-MIN(J4:J9)</f>
        <v>1.4675362318847363E-2</v>
      </c>
      <c r="L10" s="7">
        <f t="shared" si="0"/>
        <v>0.2864384801471806</v>
      </c>
      <c r="N10" s="4">
        <f>AVERAGE(N4:N9)</f>
        <v>112.14187067392042</v>
      </c>
      <c r="O10" s="4">
        <f t="shared" ref="O10:AC10" si="1">AVERAGE(O4:O9)</f>
        <v>113.48009357928738</v>
      </c>
      <c r="P10" s="4">
        <f t="shared" si="1"/>
        <v>26.443091712718058</v>
      </c>
      <c r="Q10" s="4">
        <f t="shared" si="1"/>
        <v>33.26634465702859</v>
      </c>
      <c r="R10" s="4">
        <f t="shared" si="1"/>
        <v>31.765624612450299</v>
      </c>
      <c r="S10" s="5">
        <f>MAX(R4:R9)-MIN(R4:R9)</f>
        <v>0.25695078299741425</v>
      </c>
      <c r="T10" s="4">
        <f t="shared" si="1"/>
        <v>112.34541117457796</v>
      </c>
      <c r="U10" s="4">
        <f t="shared" si="1"/>
        <v>5.0066315626153358E-2</v>
      </c>
      <c r="V10" s="4">
        <f t="shared" si="1"/>
        <v>109.62643878762226</v>
      </c>
      <c r="W10" s="4">
        <f t="shared" si="1"/>
        <v>402.39753032875814</v>
      </c>
      <c r="X10" s="4">
        <f t="shared" si="1"/>
        <v>57.624962578791639</v>
      </c>
      <c r="Y10" s="4">
        <f t="shared" si="1"/>
        <v>285.90861794932272</v>
      </c>
      <c r="Z10" s="4">
        <f t="shared" si="1"/>
        <v>80.013183451677946</v>
      </c>
      <c r="AA10" s="4">
        <f t="shared" si="1"/>
        <v>11.280908798655238</v>
      </c>
      <c r="AB10" s="4">
        <f t="shared" si="1"/>
        <v>2.149443555623037E-2</v>
      </c>
      <c r="AC10" s="4">
        <f t="shared" si="1"/>
        <v>101.1524615595368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4.4131122940544912E-5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3">
        <f>_xlfn.STDEV.S(L4:L9)/AVERAGE(L4:L9)</f>
        <v>1.5406841607967279E-4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71" t="s">
        <v>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N13" s="71" t="s">
        <v>1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>
        <v>2000.0350000000008</v>
      </c>
      <c r="C16">
        <v>105.00063333333331</v>
      </c>
      <c r="D16">
        <v>65.193333333333641</v>
      </c>
      <c r="E16">
        <v>65.09999999999998</v>
      </c>
      <c r="F16">
        <v>28.99933333333335</v>
      </c>
      <c r="G16">
        <v>22.203999999999894</v>
      </c>
      <c r="H16">
        <v>105.00956666666663</v>
      </c>
      <c r="I16">
        <v>6.564570000000006</v>
      </c>
      <c r="J16">
        <v>14.454400000000005</v>
      </c>
      <c r="L16">
        <v>0.2985026999999999</v>
      </c>
      <c r="N16">
        <v>55.384999999999856</v>
      </c>
      <c r="O16">
        <v>69.503333333333316</v>
      </c>
      <c r="P16">
        <v>26.233999999999998</v>
      </c>
      <c r="Q16">
        <v>33.589333333333485</v>
      </c>
      <c r="R16">
        <v>32.399999999999821</v>
      </c>
      <c r="T16">
        <v>55</v>
      </c>
      <c r="U16">
        <v>5.0013333333333396E-2</v>
      </c>
      <c r="V16">
        <v>109.43200000000002</v>
      </c>
      <c r="W16">
        <v>402.37733333333358</v>
      </c>
      <c r="X16">
        <v>57.145666666666671</v>
      </c>
      <c r="Y16">
        <v>497.67100000000005</v>
      </c>
      <c r="Z16">
        <v>79.988999999999947</v>
      </c>
      <c r="AA16">
        <v>11.199999999999948</v>
      </c>
      <c r="AB16">
        <v>1.9733333333333207E-2</v>
      </c>
      <c r="AC16">
        <v>100.92489999999997</v>
      </c>
    </row>
    <row r="17" spans="1:29" x14ac:dyDescent="0.25">
      <c r="A17" t="s">
        <v>41</v>
      </c>
      <c r="B17">
        <v>1999.9819999999995</v>
      </c>
      <c r="C17">
        <v>105.00066666666669</v>
      </c>
      <c r="D17">
        <v>65.303333333333043</v>
      </c>
      <c r="E17">
        <v>65.233666666666437</v>
      </c>
      <c r="F17">
        <v>28.99966666666667</v>
      </c>
      <c r="G17">
        <v>22.199999999999886</v>
      </c>
      <c r="H17">
        <v>105.01790000000004</v>
      </c>
      <c r="I17">
        <v>6.5633099999999915</v>
      </c>
      <c r="J17">
        <v>14.459633333333326</v>
      </c>
      <c r="L17">
        <v>0.29845349999999998</v>
      </c>
      <c r="N17">
        <v>55.498000000000019</v>
      </c>
      <c r="O17">
        <v>69.659666666667135</v>
      </c>
      <c r="P17">
        <v>26.344666666666555</v>
      </c>
      <c r="Q17">
        <v>33.531000000000091</v>
      </c>
      <c r="R17">
        <v>32.399999999999821</v>
      </c>
      <c r="T17">
        <v>55.063666666666883</v>
      </c>
      <c r="U17">
        <v>4.9976666666666732E-2</v>
      </c>
      <c r="V17">
        <v>109.33599999999998</v>
      </c>
      <c r="W17">
        <v>402.35166666666686</v>
      </c>
      <c r="X17">
        <v>57.14733333333335</v>
      </c>
      <c r="Y17">
        <v>497.1726666666666</v>
      </c>
      <c r="Z17">
        <v>79.993000000000023</v>
      </c>
      <c r="AA17">
        <v>11.199999999999948</v>
      </c>
      <c r="AB17">
        <v>1.9833333333333203E-2</v>
      </c>
      <c r="AC17">
        <v>100.91303333333342</v>
      </c>
    </row>
    <row r="18" spans="1:29" x14ac:dyDescent="0.25">
      <c r="A18" t="s">
        <v>42</v>
      </c>
      <c r="B18">
        <v>2000.1209999999985</v>
      </c>
      <c r="C18">
        <v>104.99796666666663</v>
      </c>
      <c r="D18">
        <v>65.423666666666591</v>
      </c>
      <c r="E18">
        <v>65.358000000000132</v>
      </c>
      <c r="F18">
        <v>28.995333333333352</v>
      </c>
      <c r="G18">
        <v>22.130000000000109</v>
      </c>
      <c r="H18">
        <v>104.99139999999993</v>
      </c>
      <c r="I18">
        <v>6.5617299999999883</v>
      </c>
      <c r="J18">
        <v>14.461833333333344</v>
      </c>
      <c r="L18">
        <v>0.29836816666666677</v>
      </c>
      <c r="N18">
        <v>55.574333333333527</v>
      </c>
      <c r="O18">
        <v>69.890000000000114</v>
      </c>
      <c r="P18">
        <v>26.399999999999856</v>
      </c>
      <c r="Q18">
        <v>33.5</v>
      </c>
      <c r="R18">
        <v>32.399999999999821</v>
      </c>
      <c r="T18">
        <v>55.111000000000274</v>
      </c>
      <c r="U18">
        <v>5.0270000000000079E-2</v>
      </c>
      <c r="V18">
        <v>109.39466666666659</v>
      </c>
      <c r="W18">
        <v>402.46933333333351</v>
      </c>
      <c r="X18">
        <v>57.134333333333352</v>
      </c>
      <c r="Y18">
        <v>496.57366666666667</v>
      </c>
      <c r="Z18">
        <v>79.995000000000019</v>
      </c>
      <c r="AA18">
        <v>11.199999999999948</v>
      </c>
      <c r="AB18">
        <v>1.9866666666666536E-2</v>
      </c>
      <c r="AC18">
        <v>100.90713333333342</v>
      </c>
    </row>
    <row r="19" spans="1:29" x14ac:dyDescent="0.25">
      <c r="A19" t="s">
        <v>43</v>
      </c>
      <c r="B19">
        <v>2000.0510000000002</v>
      </c>
      <c r="C19">
        <v>105.00346666666664</v>
      </c>
      <c r="D19">
        <v>65.486000000000089</v>
      </c>
      <c r="E19">
        <v>65.40000000000002</v>
      </c>
      <c r="F19">
        <v>29.000999999999991</v>
      </c>
      <c r="G19">
        <v>22.072666666666667</v>
      </c>
      <c r="H19">
        <v>104.94906666666665</v>
      </c>
      <c r="I19">
        <v>6.5588833333333278</v>
      </c>
      <c r="J19">
        <v>14.463533333333338</v>
      </c>
      <c r="L19">
        <v>0.29823300000000003</v>
      </c>
      <c r="N19">
        <v>55.480999999999923</v>
      </c>
      <c r="O19">
        <v>69.919333333333242</v>
      </c>
      <c r="P19">
        <v>26.399999999999856</v>
      </c>
      <c r="Q19">
        <v>33.5</v>
      </c>
      <c r="R19">
        <v>32.317666666666611</v>
      </c>
      <c r="T19">
        <v>55.076000000000164</v>
      </c>
      <c r="U19">
        <v>5.0123333333333402E-2</v>
      </c>
      <c r="V19">
        <v>109.44033333333337</v>
      </c>
      <c r="W19">
        <v>402.37266666666693</v>
      </c>
      <c r="X19">
        <v>57.111666666666657</v>
      </c>
      <c r="Y19">
        <v>496.2436666666668</v>
      </c>
      <c r="Z19">
        <v>80.014999999999958</v>
      </c>
      <c r="AA19">
        <v>11.199999999999948</v>
      </c>
      <c r="AB19">
        <v>1.979999999999987E-2</v>
      </c>
      <c r="AC19">
        <v>100.90560000000006</v>
      </c>
    </row>
    <row r="20" spans="1:29" x14ac:dyDescent="0.25">
      <c r="A20" t="s">
        <v>44</v>
      </c>
      <c r="B20">
        <v>2000.0336666666669</v>
      </c>
      <c r="C20">
        <v>105.00316666666669</v>
      </c>
      <c r="D20">
        <v>65.315666666666601</v>
      </c>
      <c r="E20">
        <v>65.354666666666233</v>
      </c>
      <c r="F20">
        <v>29</v>
      </c>
      <c r="G20">
        <v>22.003000000000011</v>
      </c>
      <c r="H20">
        <v>105.00416666666661</v>
      </c>
      <c r="I20">
        <v>6.559526666666657</v>
      </c>
      <c r="J20">
        <v>14.453899999999985</v>
      </c>
      <c r="L20">
        <v>0.2982674666666667</v>
      </c>
      <c r="N20">
        <v>55.201666666666874</v>
      </c>
      <c r="O20">
        <v>69.913000000000096</v>
      </c>
      <c r="P20">
        <v>26.414666666666577</v>
      </c>
      <c r="Q20">
        <v>33.482666666666603</v>
      </c>
      <c r="R20">
        <v>32.299999999999997</v>
      </c>
      <c r="T20">
        <v>54.792000000000201</v>
      </c>
      <c r="U20">
        <v>5.0013333333333389E-2</v>
      </c>
      <c r="V20">
        <v>109.40366666666664</v>
      </c>
      <c r="W20">
        <v>402.35999999999996</v>
      </c>
      <c r="X20">
        <v>57.069000000000024</v>
      </c>
      <c r="Y20">
        <v>496.39166666666659</v>
      </c>
      <c r="Z20">
        <v>79.98833333333333</v>
      </c>
      <c r="AA20">
        <v>11.199999999999948</v>
      </c>
      <c r="AB20">
        <v>1.979999999999987E-2</v>
      </c>
      <c r="AC20">
        <v>100.89376666666674</v>
      </c>
    </row>
    <row r="21" spans="1:29" x14ac:dyDescent="0.25">
      <c r="A21" t="s">
        <v>45</v>
      </c>
      <c r="B21">
        <v>1999.960132890365</v>
      </c>
      <c r="C21">
        <v>105.00588039867112</v>
      </c>
      <c r="D21">
        <v>65.064784053156245</v>
      </c>
      <c r="E21">
        <v>65.229900332225981</v>
      </c>
      <c r="F21">
        <v>29.001661129568113</v>
      </c>
      <c r="G21">
        <v>22.033222591362101</v>
      </c>
      <c r="H21">
        <v>105.07544850498347</v>
      </c>
      <c r="I21">
        <v>6.560338870431873</v>
      </c>
      <c r="J21">
        <v>14.462026578073083</v>
      </c>
      <c r="L21">
        <v>0.29830671096345507</v>
      </c>
      <c r="N21">
        <v>54.965116279069662</v>
      </c>
      <c r="O21">
        <v>69.697674418604592</v>
      </c>
      <c r="P21">
        <v>26.499003322259135</v>
      </c>
      <c r="Q21">
        <v>33.479734219269105</v>
      </c>
      <c r="R21">
        <v>32.300332225913614</v>
      </c>
      <c r="T21">
        <v>54.499003322259043</v>
      </c>
      <c r="U21">
        <v>4.9800664451827278E-2</v>
      </c>
      <c r="V21">
        <v>109.39368770764129</v>
      </c>
      <c r="W21">
        <v>402.56943521594684</v>
      </c>
      <c r="X21">
        <v>57.07076411960135</v>
      </c>
      <c r="Y21">
        <v>496.87774086378721</v>
      </c>
      <c r="Z21">
        <v>80.018604651162804</v>
      </c>
      <c r="AA21">
        <v>11.128903654484994</v>
      </c>
      <c r="AB21">
        <v>1.9601328903654357E-2</v>
      </c>
      <c r="AC21">
        <v>100.87541528239215</v>
      </c>
    </row>
    <row r="22" spans="1:29" x14ac:dyDescent="0.25">
      <c r="A22" s="3" t="s">
        <v>46</v>
      </c>
      <c r="B22" s="4">
        <f>AVERAGE(B16:B21)</f>
        <v>2000.0304665928386</v>
      </c>
      <c r="C22" s="4">
        <f t="shared" ref="C22:L22" si="2">AVERAGE(C16:C21)</f>
        <v>105.0019633997785</v>
      </c>
      <c r="D22" s="4">
        <f t="shared" si="2"/>
        <v>65.297797342192709</v>
      </c>
      <c r="E22" s="4">
        <f t="shared" si="2"/>
        <v>65.27937227759314</v>
      </c>
      <c r="F22" s="4">
        <f t="shared" si="2"/>
        <v>28.999499077150244</v>
      </c>
      <c r="G22" s="4">
        <f t="shared" si="2"/>
        <v>22.107148209671447</v>
      </c>
      <c r="H22" s="4">
        <f t="shared" si="2"/>
        <v>105.00792475083055</v>
      </c>
      <c r="I22" s="4">
        <f t="shared" si="2"/>
        <v>6.5613931450719738</v>
      </c>
      <c r="J22" s="4">
        <f t="shared" si="2"/>
        <v>14.459221096345514</v>
      </c>
      <c r="K22" s="5">
        <f>MAX(J16:J21)-MIN(J16:J21)</f>
        <v>9.6333333333529225E-3</v>
      </c>
      <c r="L22" s="7">
        <f t="shared" si="2"/>
        <v>0.29835525738279811</v>
      </c>
      <c r="N22" s="4">
        <f>AVERAGE(N16:N21)</f>
        <v>55.350852713178313</v>
      </c>
      <c r="O22" s="4">
        <f t="shared" ref="O22:AC22" si="3">AVERAGE(O16:O21)</f>
        <v>69.763834625323099</v>
      </c>
      <c r="P22" s="4">
        <f t="shared" si="3"/>
        <v>26.382056109265331</v>
      </c>
      <c r="Q22" s="4">
        <f t="shared" si="3"/>
        <v>33.513789036544885</v>
      </c>
      <c r="R22" s="4">
        <f t="shared" si="3"/>
        <v>32.352999815429946</v>
      </c>
      <c r="S22" s="5">
        <f>MAX(R16:R21)-MIN(R16:R21)</f>
        <v>9.9999999999823785E-2</v>
      </c>
      <c r="T22" s="4">
        <f t="shared" si="3"/>
        <v>54.923611664821095</v>
      </c>
      <c r="U22" s="4">
        <f t="shared" si="3"/>
        <v>5.0032888519749054E-2</v>
      </c>
      <c r="V22" s="4">
        <f t="shared" si="3"/>
        <v>109.40005906238464</v>
      </c>
      <c r="W22" s="4">
        <f t="shared" si="3"/>
        <v>402.41673920265794</v>
      </c>
      <c r="X22" s="4">
        <f t="shared" si="3"/>
        <v>57.113127353266897</v>
      </c>
      <c r="Y22" s="4">
        <f t="shared" si="3"/>
        <v>496.8217345884089</v>
      </c>
      <c r="Z22" s="4">
        <f t="shared" si="3"/>
        <v>79.999822997416018</v>
      </c>
      <c r="AA22" s="4">
        <f t="shared" si="3"/>
        <v>11.188150609080788</v>
      </c>
      <c r="AB22" s="4">
        <f t="shared" si="3"/>
        <v>1.9772443706164509E-2</v>
      </c>
      <c r="AC22" s="4">
        <f t="shared" si="3"/>
        <v>100.90330810262095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1.0636580195769829E-4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3">
        <f>_xlfn.STDEV.S(L16:L21)/AVERAGE(L16:L21)</f>
        <v>3.5650721522640375E-4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1" t="s">
        <v>0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N25" s="71" t="s">
        <v>1</v>
      </c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>
        <v>1499.9463333333338</v>
      </c>
      <c r="C28">
        <v>104.99603333333332</v>
      </c>
      <c r="D28">
        <v>114.99733333333337</v>
      </c>
      <c r="E28">
        <v>108.92366666666693</v>
      </c>
      <c r="F28">
        <v>29.010333333333364</v>
      </c>
      <c r="G28">
        <v>21.997999999999998</v>
      </c>
      <c r="H28">
        <v>105.02260000000003</v>
      </c>
      <c r="I28">
        <v>4.7808599999999863</v>
      </c>
      <c r="J28">
        <v>14.447800000000003</v>
      </c>
      <c r="L28">
        <v>0.28988816666666661</v>
      </c>
      <c r="N28">
        <v>115.1750000000001</v>
      </c>
      <c r="O28">
        <v>113.07366666666603</v>
      </c>
      <c r="P28">
        <v>26.020000000000074</v>
      </c>
      <c r="Q28">
        <v>33.004666666666644</v>
      </c>
      <c r="R28">
        <v>31.100000000000176</v>
      </c>
      <c r="T28">
        <v>115.19766666666672</v>
      </c>
      <c r="U28">
        <v>5.0226666666666711E-2</v>
      </c>
      <c r="V28">
        <v>110.89866666666664</v>
      </c>
      <c r="W28">
        <v>402.71366666666671</v>
      </c>
      <c r="X28">
        <v>59.141333333333264</v>
      </c>
      <c r="Y28">
        <v>245.94266666666681</v>
      </c>
      <c r="Z28">
        <v>80.052666666666681</v>
      </c>
      <c r="AA28">
        <v>11.199999999999948</v>
      </c>
      <c r="AB28">
        <v>1.9999999999999865E-2</v>
      </c>
      <c r="AC28">
        <v>100.67176666666658</v>
      </c>
    </row>
    <row r="29" spans="1:29" x14ac:dyDescent="0.25">
      <c r="A29" t="s">
        <v>41</v>
      </c>
      <c r="B29">
        <v>1500.0438127090299</v>
      </c>
      <c r="C29">
        <v>104.99545150501679</v>
      </c>
      <c r="D29">
        <v>115.00066889632112</v>
      </c>
      <c r="E29">
        <v>109</v>
      </c>
      <c r="F29">
        <v>28.985284280936426</v>
      </c>
      <c r="G29">
        <v>22.003344481605364</v>
      </c>
      <c r="H29">
        <v>105.01016722408026</v>
      </c>
      <c r="I29">
        <v>4.7804749163879485</v>
      </c>
      <c r="J29">
        <v>14.448361204013377</v>
      </c>
      <c r="L29">
        <v>0.28984602006688975</v>
      </c>
      <c r="N29">
        <v>115.19966555183963</v>
      </c>
      <c r="O29">
        <v>113.1240802675583</v>
      </c>
      <c r="P29">
        <v>26.054180602006856</v>
      </c>
      <c r="Q29">
        <v>33</v>
      </c>
      <c r="R29">
        <v>31.100000000000176</v>
      </c>
      <c r="T29">
        <v>115.20033444816063</v>
      </c>
      <c r="U29">
        <v>4.9755852842809437E-2</v>
      </c>
      <c r="V29">
        <v>110.79531772575243</v>
      </c>
      <c r="W29">
        <v>402.81337792642148</v>
      </c>
      <c r="X29">
        <v>59.089297658862904</v>
      </c>
      <c r="Y29">
        <v>245.93678929765883</v>
      </c>
      <c r="Z29">
        <v>80.022742474916356</v>
      </c>
      <c r="AA29">
        <v>11.19999999999995</v>
      </c>
      <c r="AB29">
        <v>1.9999999999999869E-2</v>
      </c>
      <c r="AC29">
        <v>100.65448160535111</v>
      </c>
    </row>
    <row r="30" spans="1:29" x14ac:dyDescent="0.25">
      <c r="A30" t="s">
        <v>42</v>
      </c>
      <c r="B30">
        <v>1499.9541528239192</v>
      </c>
      <c r="C30">
        <v>104.9997674418604</v>
      </c>
      <c r="D30">
        <v>115.00498338870425</v>
      </c>
      <c r="E30">
        <v>109.08372093023196</v>
      </c>
      <c r="F30">
        <v>29.012956810631277</v>
      </c>
      <c r="G30">
        <v>22.037209302325707</v>
      </c>
      <c r="H30">
        <v>105.00873754152828</v>
      </c>
      <c r="I30">
        <v>4.7800664451827162</v>
      </c>
      <c r="J30">
        <v>14.448006644518273</v>
      </c>
      <c r="L30">
        <v>0.28982897009966785</v>
      </c>
      <c r="N30">
        <v>115.28504983388714</v>
      </c>
      <c r="O30">
        <v>113.13289036544822</v>
      </c>
      <c r="P30">
        <v>26.102990033222717</v>
      </c>
      <c r="Q30">
        <v>33</v>
      </c>
      <c r="R30">
        <v>31.110963455149719</v>
      </c>
      <c r="T30">
        <v>115.3172757475083</v>
      </c>
      <c r="U30">
        <v>5.0365448504983451E-2</v>
      </c>
      <c r="V30">
        <v>110.86677740863787</v>
      </c>
      <c r="W30">
        <v>402.60930232558167</v>
      </c>
      <c r="X30">
        <v>59.072093023255789</v>
      </c>
      <c r="Y30">
        <v>245.82724252491664</v>
      </c>
      <c r="Z30">
        <v>79.976411960132893</v>
      </c>
      <c r="AA30">
        <v>11.199999999999948</v>
      </c>
      <c r="AB30">
        <v>1.9999999999999865E-2</v>
      </c>
      <c r="AC30">
        <v>100.66169435215934</v>
      </c>
    </row>
    <row r="31" spans="1:29" x14ac:dyDescent="0.25">
      <c r="A31" t="s">
        <v>43</v>
      </c>
      <c r="B31">
        <v>1500.0526666666669</v>
      </c>
      <c r="C31">
        <v>104.99816666666666</v>
      </c>
      <c r="D31">
        <v>115.00533333333323</v>
      </c>
      <c r="E31">
        <v>109.61900000000009</v>
      </c>
      <c r="F31">
        <v>28.989666666666622</v>
      </c>
      <c r="G31">
        <v>22.065000000000126</v>
      </c>
      <c r="H31">
        <v>105.00879999999995</v>
      </c>
      <c r="I31">
        <v>4.78013333333333</v>
      </c>
      <c r="J31">
        <v>14.445399999999996</v>
      </c>
      <c r="L31">
        <v>0.2898169666666669</v>
      </c>
      <c r="N31">
        <v>115.10166666666667</v>
      </c>
      <c r="O31">
        <v>113.6103333333334</v>
      </c>
      <c r="P31">
        <v>26.199999999999875</v>
      </c>
      <c r="Q31">
        <v>33</v>
      </c>
      <c r="R31">
        <v>31.199999999999982</v>
      </c>
      <c r="T31">
        <v>115.17266666666663</v>
      </c>
      <c r="U31">
        <v>4.974000000000002E-2</v>
      </c>
      <c r="V31">
        <v>110.95500000000003</v>
      </c>
      <c r="W31">
        <v>402.74833333333339</v>
      </c>
      <c r="X31">
        <v>59.120999999999995</v>
      </c>
      <c r="Y31">
        <v>245.82766666666663</v>
      </c>
      <c r="Z31">
        <v>79.947999999999993</v>
      </c>
      <c r="AA31">
        <v>11.199999999999948</v>
      </c>
      <c r="AB31">
        <v>1.9999999999999865E-2</v>
      </c>
      <c r="AC31">
        <v>100.66206666666652</v>
      </c>
    </row>
    <row r="32" spans="1:29" x14ac:dyDescent="0.25">
      <c r="A32" t="s">
        <v>44</v>
      </c>
      <c r="B32">
        <v>1499.8953333333334</v>
      </c>
      <c r="C32">
        <v>104.99953333333336</v>
      </c>
      <c r="D32">
        <v>115.27733333333383</v>
      </c>
      <c r="E32">
        <v>110.62033333333341</v>
      </c>
      <c r="F32">
        <v>29.002000000000013</v>
      </c>
      <c r="G32">
        <v>22.032666666666685</v>
      </c>
      <c r="H32">
        <v>105.00966666666662</v>
      </c>
      <c r="I32">
        <v>4.7792733333333306</v>
      </c>
      <c r="J32">
        <v>14.446000000000007</v>
      </c>
      <c r="L32">
        <v>0.28979476666666654</v>
      </c>
      <c r="N32">
        <v>115.14600000000019</v>
      </c>
      <c r="O32">
        <v>114.58866666666674</v>
      </c>
      <c r="P32">
        <v>26.263333333333435</v>
      </c>
      <c r="Q32">
        <v>33</v>
      </c>
      <c r="R32">
        <v>31.199999999999982</v>
      </c>
      <c r="T32">
        <v>115.11000000000017</v>
      </c>
      <c r="U32">
        <v>5.006333333333339E-2</v>
      </c>
      <c r="V32">
        <v>110.79733333333333</v>
      </c>
      <c r="W32">
        <v>402.82233333333318</v>
      </c>
      <c r="X32">
        <v>59.179333333333304</v>
      </c>
      <c r="Y32">
        <v>244.82799999999995</v>
      </c>
      <c r="Z32">
        <v>80.009000000000029</v>
      </c>
      <c r="AA32">
        <v>11.199999999999948</v>
      </c>
      <c r="AB32">
        <v>1.9999999999999865E-2</v>
      </c>
      <c r="AC32">
        <v>100.64933333333329</v>
      </c>
    </row>
    <row r="33" spans="1:29" x14ac:dyDescent="0.25">
      <c r="A33" t="s">
        <v>45</v>
      </c>
      <c r="B33">
        <v>1499.9800664451802</v>
      </c>
      <c r="C33">
        <v>104.99720930232559</v>
      </c>
      <c r="D33">
        <v>115.27707641195994</v>
      </c>
      <c r="E33">
        <v>109.98870431893711</v>
      </c>
      <c r="F33">
        <v>29.011295681063139</v>
      </c>
      <c r="G33">
        <v>22.018604651162796</v>
      </c>
      <c r="H33">
        <v>105.00265780730901</v>
      </c>
      <c r="I33">
        <v>4.7796810631229141</v>
      </c>
      <c r="J33">
        <v>14.448837209302321</v>
      </c>
      <c r="L33">
        <v>0.28980524916943518</v>
      </c>
      <c r="N33">
        <v>115.07142857142898</v>
      </c>
      <c r="O33">
        <v>113.9697674418605</v>
      </c>
      <c r="P33">
        <v>26.299003322259264</v>
      </c>
      <c r="Q33">
        <v>33.082059800664645</v>
      </c>
      <c r="R33">
        <v>31.197342192691011</v>
      </c>
      <c r="T33">
        <v>115.07973421926934</v>
      </c>
      <c r="U33">
        <v>5.0196013289036542E-2</v>
      </c>
      <c r="V33">
        <v>110.95681063122922</v>
      </c>
      <c r="W33">
        <v>402.86644518272419</v>
      </c>
      <c r="X33">
        <v>59.180398671096356</v>
      </c>
      <c r="Y33">
        <v>245.21129568106329</v>
      </c>
      <c r="Z33">
        <v>80.098006644518321</v>
      </c>
      <c r="AA33">
        <v>11.199999999999948</v>
      </c>
      <c r="AB33">
        <v>1.9999999999999865E-2</v>
      </c>
      <c r="AC33">
        <v>100.65016611295681</v>
      </c>
    </row>
    <row r="34" spans="1:29" x14ac:dyDescent="0.25">
      <c r="A34" s="3" t="s">
        <v>46</v>
      </c>
      <c r="B34" s="4">
        <f>AVERAGE(B28:B33)</f>
        <v>1499.9787275519104</v>
      </c>
      <c r="C34" s="4">
        <f t="shared" ref="C34:L34" si="4">AVERAGE(C28:C33)</f>
        <v>104.99769359708937</v>
      </c>
      <c r="D34" s="4">
        <f t="shared" si="4"/>
        <v>115.09378811616428</v>
      </c>
      <c r="E34" s="4">
        <f t="shared" si="4"/>
        <v>109.53923754152827</v>
      </c>
      <c r="F34" s="4">
        <f t="shared" si="4"/>
        <v>29.001922795438475</v>
      </c>
      <c r="G34" s="4">
        <f t="shared" si="4"/>
        <v>22.025804183626779</v>
      </c>
      <c r="H34" s="4">
        <f t="shared" si="4"/>
        <v>105.01043820659736</v>
      </c>
      <c r="I34" s="4">
        <f t="shared" si="4"/>
        <v>4.780081515226704</v>
      </c>
      <c r="J34" s="4">
        <f t="shared" si="4"/>
        <v>14.44740084297233</v>
      </c>
      <c r="K34" s="5">
        <f>MAX(J28:J33)-MIN(J28:J33)</f>
        <v>3.4372093023247174E-3</v>
      </c>
      <c r="L34" s="7">
        <f t="shared" si="4"/>
        <v>0.28983002322266549</v>
      </c>
      <c r="N34" s="4">
        <f>AVERAGE(N28:N33)</f>
        <v>115.16313510397045</v>
      </c>
      <c r="O34" s="4">
        <f t="shared" ref="O34:AC34" si="5">AVERAGE(O28:O33)</f>
        <v>113.58323412358887</v>
      </c>
      <c r="P34" s="4">
        <f t="shared" si="5"/>
        <v>26.156584548470374</v>
      </c>
      <c r="Q34" s="4">
        <f t="shared" si="5"/>
        <v>33.014454411221884</v>
      </c>
      <c r="R34" s="4">
        <f t="shared" si="5"/>
        <v>31.151384274640179</v>
      </c>
      <c r="S34" s="5">
        <f>MAX(R28:R33)-MIN(R28:R33)</f>
        <v>9.9999999999806022E-2</v>
      </c>
      <c r="T34" s="4">
        <f t="shared" si="5"/>
        <v>115.1796129580453</v>
      </c>
      <c r="U34" s="4">
        <f t="shared" si="5"/>
        <v>5.0057885772804928E-2</v>
      </c>
      <c r="V34" s="4">
        <f t="shared" si="5"/>
        <v>110.87831762760327</v>
      </c>
      <c r="W34" s="4">
        <f t="shared" si="5"/>
        <v>402.76224312801014</v>
      </c>
      <c r="X34" s="4">
        <f t="shared" si="5"/>
        <v>59.130576003313614</v>
      </c>
      <c r="Y34" s="4">
        <f t="shared" si="5"/>
        <v>245.59561013949539</v>
      </c>
      <c r="Z34" s="4">
        <f t="shared" si="5"/>
        <v>80.017804624372374</v>
      </c>
      <c r="AA34" s="4">
        <f t="shared" si="5"/>
        <v>11.199999999999948</v>
      </c>
      <c r="AB34" s="4">
        <f t="shared" si="5"/>
        <v>1.9999999999999865E-2</v>
      </c>
      <c r="AC34" s="4">
        <f t="shared" si="5"/>
        <v>100.65825145618895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3.3659828527208752E-5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3">
        <f>_xlfn.STDEV.S(L28:L33)/AVERAGE(L28:L33)</f>
        <v>1.1613644491671304E-4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1" t="s">
        <v>0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N37" s="71" t="s">
        <v>1</v>
      </c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>
        <v>695.22274247491669</v>
      </c>
      <c r="C40">
        <v>19.991538461538468</v>
      </c>
      <c r="D40">
        <v>114.79999999999974</v>
      </c>
      <c r="E40">
        <v>108.62408026755847</v>
      </c>
      <c r="F40">
        <v>28.99866220735786</v>
      </c>
      <c r="G40">
        <v>21.902675585284193</v>
      </c>
      <c r="H40">
        <v>104.0215384615384</v>
      </c>
      <c r="I40">
        <v>1.0682207357859541</v>
      </c>
      <c r="J40">
        <v>14.455451505016716</v>
      </c>
      <c r="L40">
        <v>0.73394578595317705</v>
      </c>
      <c r="N40">
        <v>120.31471571906332</v>
      </c>
      <c r="O40">
        <v>110.48294314381293</v>
      </c>
      <c r="P40">
        <v>25.599331103678924</v>
      </c>
      <c r="Q40">
        <v>32.674916387959868</v>
      </c>
      <c r="R40">
        <v>28.699999999999914</v>
      </c>
      <c r="T40">
        <v>119.46020066889622</v>
      </c>
      <c r="U40">
        <v>5.0070234113712628E-2</v>
      </c>
      <c r="V40">
        <v>113.94347826086961</v>
      </c>
      <c r="W40">
        <v>403.16020066889615</v>
      </c>
      <c r="X40">
        <v>34.389297658862887</v>
      </c>
      <c r="Y40">
        <v>116.29799331103676</v>
      </c>
      <c r="Z40">
        <v>79.948494983277627</v>
      </c>
      <c r="AA40">
        <v>11.19999999999995</v>
      </c>
      <c r="AB40">
        <v>1.0200668896321003E-2</v>
      </c>
      <c r="AC40">
        <v>100.66622073578579</v>
      </c>
    </row>
    <row r="41" spans="1:29" x14ac:dyDescent="0.25">
      <c r="A41" t="s">
        <v>41</v>
      </c>
      <c r="B41">
        <v>695.24966666666694</v>
      </c>
      <c r="C41">
        <v>19.988566666666628</v>
      </c>
      <c r="D41">
        <v>114.8583333333335</v>
      </c>
      <c r="E41">
        <v>108.70100000000049</v>
      </c>
      <c r="F41">
        <v>28.956999999999848</v>
      </c>
      <c r="G41">
        <v>21.899999999999903</v>
      </c>
      <c r="H41">
        <v>103.99156666666671</v>
      </c>
      <c r="I41">
        <v>1.0684100000000007</v>
      </c>
      <c r="J41">
        <v>14.45163333333333</v>
      </c>
      <c r="L41">
        <v>0.73418213333333326</v>
      </c>
      <c r="N41">
        <v>120.44200000000002</v>
      </c>
      <c r="O41">
        <v>110.49366666666666</v>
      </c>
      <c r="P41">
        <v>26.053666666666739</v>
      </c>
      <c r="Q41">
        <v>32.70000000000001</v>
      </c>
      <c r="R41">
        <v>28.686666666666625</v>
      </c>
      <c r="T41">
        <v>119.56899999999914</v>
      </c>
      <c r="U41">
        <v>5.0090000000000239E-2</v>
      </c>
      <c r="V41">
        <v>114.01366666666668</v>
      </c>
      <c r="W41">
        <v>403.14499999999964</v>
      </c>
      <c r="X41">
        <v>34.370666666666658</v>
      </c>
      <c r="Y41">
        <v>116.18066666666671</v>
      </c>
      <c r="Z41">
        <v>79.992999999999981</v>
      </c>
      <c r="AA41">
        <v>11.199999999999948</v>
      </c>
      <c r="AB41">
        <v>1.0333333333333264E-2</v>
      </c>
      <c r="AC41">
        <v>100.66563333333316</v>
      </c>
    </row>
    <row r="42" spans="1:29" x14ac:dyDescent="0.25">
      <c r="A42" t="s">
        <v>42</v>
      </c>
      <c r="B42">
        <v>695.01066666666634</v>
      </c>
      <c r="C42">
        <v>19.991199999999978</v>
      </c>
      <c r="D42">
        <v>114.91733333333366</v>
      </c>
      <c r="E42">
        <v>108.84466666666714</v>
      </c>
      <c r="F42">
        <v>29.076000000000015</v>
      </c>
      <c r="G42">
        <v>21.916666666666586</v>
      </c>
      <c r="H42">
        <v>103.99063333333338</v>
      </c>
      <c r="I42">
        <v>1.0676733333333333</v>
      </c>
      <c r="J42">
        <v>14.453033333333327</v>
      </c>
      <c r="L42">
        <v>0.73382363333333256</v>
      </c>
      <c r="N42">
        <v>120.56466666666599</v>
      </c>
      <c r="O42">
        <v>110.59333333333323</v>
      </c>
      <c r="P42">
        <v>26.375333333333227</v>
      </c>
      <c r="Q42">
        <v>32.701666666666654</v>
      </c>
      <c r="R42">
        <v>28.602333333333494</v>
      </c>
      <c r="T42">
        <v>119.70900000000071</v>
      </c>
      <c r="U42">
        <v>5.0003333333333587E-2</v>
      </c>
      <c r="V42">
        <v>113.86999999999998</v>
      </c>
      <c r="W42">
        <v>403.10333333333341</v>
      </c>
      <c r="X42">
        <v>34.364333333333335</v>
      </c>
      <c r="Y42">
        <v>115.85833333333331</v>
      </c>
      <c r="Z42">
        <v>80.034000000000077</v>
      </c>
      <c r="AA42">
        <v>11.199999999999948</v>
      </c>
      <c r="AB42">
        <v>1.0299999999999931E-2</v>
      </c>
      <c r="AC42">
        <v>100.67629999999977</v>
      </c>
    </row>
    <row r="43" spans="1:29" x14ac:dyDescent="0.25">
      <c r="A43" t="s">
        <v>43</v>
      </c>
      <c r="B43">
        <v>695.59633333333318</v>
      </c>
      <c r="C43">
        <v>19.992133333333328</v>
      </c>
      <c r="D43">
        <v>115.07733333333267</v>
      </c>
      <c r="E43">
        <v>108.99066666666661</v>
      </c>
      <c r="F43">
        <v>29.264000000000088</v>
      </c>
      <c r="G43">
        <v>21.904999999999905</v>
      </c>
      <c r="H43">
        <v>103.97646666666664</v>
      </c>
      <c r="I43">
        <v>1.0655199999999996</v>
      </c>
      <c r="J43">
        <v>14.452533333333328</v>
      </c>
      <c r="L43">
        <v>0.73169266666666644</v>
      </c>
      <c r="N43">
        <v>120.75200000000004</v>
      </c>
      <c r="O43">
        <v>110.71500000000034</v>
      </c>
      <c r="P43">
        <v>26.549333333333511</v>
      </c>
      <c r="Q43">
        <v>32.799999999999983</v>
      </c>
      <c r="R43">
        <v>28.600000000000158</v>
      </c>
      <c r="T43">
        <v>119.87933333333393</v>
      </c>
      <c r="U43">
        <v>5.0046666666666913E-2</v>
      </c>
      <c r="V43">
        <v>114.09700000000004</v>
      </c>
      <c r="W43">
        <v>403.10533333333336</v>
      </c>
      <c r="X43">
        <v>34.297666666666665</v>
      </c>
      <c r="Y43">
        <v>115.67433333333327</v>
      </c>
      <c r="Z43">
        <v>80.035000000000011</v>
      </c>
      <c r="AA43">
        <v>11.199999999999948</v>
      </c>
      <c r="AB43">
        <v>1.0266666666666598E-2</v>
      </c>
      <c r="AC43">
        <v>100.6706999999998</v>
      </c>
    </row>
    <row r="44" spans="1:29" x14ac:dyDescent="0.25">
      <c r="A44" t="s">
        <v>44</v>
      </c>
      <c r="B44">
        <v>695.21466666666595</v>
      </c>
      <c r="C44">
        <v>19.992099999999979</v>
      </c>
      <c r="D44">
        <v>115.15933333333344</v>
      </c>
      <c r="E44">
        <v>109.09533333333273</v>
      </c>
      <c r="F44">
        <v>29.199999999999928</v>
      </c>
      <c r="G44">
        <v>21.934333333333292</v>
      </c>
      <c r="H44">
        <v>103.96206666666671</v>
      </c>
      <c r="I44">
        <v>1.0620199999999995</v>
      </c>
      <c r="J44">
        <v>14.453299999999993</v>
      </c>
      <c r="L44">
        <v>0.7296621333333333</v>
      </c>
      <c r="N44">
        <v>120.72433333333342</v>
      </c>
      <c r="O44">
        <v>110.80966666666657</v>
      </c>
      <c r="P44">
        <v>26.643999999999906</v>
      </c>
      <c r="Q44">
        <v>32.799999999999983</v>
      </c>
      <c r="R44">
        <v>28.600000000000158</v>
      </c>
      <c r="T44">
        <v>119.9853333333333</v>
      </c>
      <c r="U44">
        <v>5.0130000000000258E-2</v>
      </c>
      <c r="V44">
        <v>113.91400000000006</v>
      </c>
      <c r="W44">
        <v>402.97866666666675</v>
      </c>
      <c r="X44">
        <v>34.231666666666641</v>
      </c>
      <c r="Y44">
        <v>115.40166666666669</v>
      </c>
      <c r="Z44">
        <v>80.007333333333321</v>
      </c>
      <c r="AA44">
        <v>11.199999999999948</v>
      </c>
      <c r="AB44">
        <v>1.0333333333333262E-2</v>
      </c>
      <c r="AC44">
        <v>100.67686666666653</v>
      </c>
    </row>
    <row r="45" spans="1:29" x14ac:dyDescent="0.25">
      <c r="A45" t="s">
        <v>45</v>
      </c>
      <c r="B45">
        <v>695.21328903654444</v>
      </c>
      <c r="C45">
        <v>19.995249169435223</v>
      </c>
      <c r="D45">
        <v>115.22225913621259</v>
      </c>
      <c r="E45">
        <v>109.18438538206033</v>
      </c>
      <c r="F45">
        <v>29.113953488372243</v>
      </c>
      <c r="G45">
        <v>21.929568106312217</v>
      </c>
      <c r="H45">
        <v>103.94342192691033</v>
      </c>
      <c r="I45">
        <v>1.0619235880398674</v>
      </c>
      <c r="J45">
        <v>14.452890365448493</v>
      </c>
      <c r="L45">
        <v>0.72952192691029927</v>
      </c>
      <c r="N45">
        <v>120.75448504983405</v>
      </c>
      <c r="O45">
        <v>110.81096345514921</v>
      </c>
      <c r="P45">
        <v>26.765448504983514</v>
      </c>
      <c r="Q45">
        <v>32.845514950165999</v>
      </c>
      <c r="R45">
        <v>28.600332225913782</v>
      </c>
      <c r="T45">
        <v>120.00730897009954</v>
      </c>
      <c r="U45">
        <v>5.0043189368771022E-2</v>
      </c>
      <c r="V45">
        <v>114.05481727574751</v>
      </c>
      <c r="W45">
        <v>402.98671096345498</v>
      </c>
      <c r="X45">
        <v>34.232890365448526</v>
      </c>
      <c r="Y45">
        <v>115.31162790697675</v>
      </c>
      <c r="Z45">
        <v>79.973089700996681</v>
      </c>
      <c r="AA45">
        <v>11.199999999999948</v>
      </c>
      <c r="AB45">
        <v>1.0564784053156074E-2</v>
      </c>
      <c r="AC45">
        <v>100.68488372093007</v>
      </c>
    </row>
    <row r="46" spans="1:29" x14ac:dyDescent="0.25">
      <c r="A46" s="3" t="s">
        <v>46</v>
      </c>
      <c r="B46" s="4">
        <f>AVERAGE(B40:B45)</f>
        <v>695.25122747413218</v>
      </c>
      <c r="C46" s="4">
        <f t="shared" ref="C46:L46" si="6">AVERAGE(C40:C45)</f>
        <v>19.991797938495601</v>
      </c>
      <c r="D46" s="4">
        <f t="shared" si="6"/>
        <v>115.00576541159091</v>
      </c>
      <c r="E46" s="4">
        <f t="shared" si="6"/>
        <v>108.90668871938097</v>
      </c>
      <c r="F46" s="4">
        <f t="shared" si="6"/>
        <v>29.101602615954999</v>
      </c>
      <c r="G46" s="4">
        <f t="shared" si="6"/>
        <v>21.914707281932682</v>
      </c>
      <c r="H46" s="4">
        <f t="shared" si="6"/>
        <v>103.98094895363037</v>
      </c>
      <c r="I46" s="4">
        <f t="shared" si="6"/>
        <v>1.0656279428598592</v>
      </c>
      <c r="J46" s="4">
        <f t="shared" si="6"/>
        <v>14.453140311744198</v>
      </c>
      <c r="K46" s="5">
        <f>MAX(J40:J45)-MIN(J40:J45)</f>
        <v>3.8181716833864954E-3</v>
      </c>
      <c r="L46" s="7">
        <f t="shared" si="6"/>
        <v>0.73213804658835713</v>
      </c>
      <c r="N46" s="4">
        <f>AVERAGE(N40:N45)</f>
        <v>120.59203346148281</v>
      </c>
      <c r="O46" s="4">
        <f t="shared" ref="O46:AC46" si="7">AVERAGE(O40:O45)</f>
        <v>110.65092887760483</v>
      </c>
      <c r="P46" s="4">
        <f t="shared" si="7"/>
        <v>26.331185490332633</v>
      </c>
      <c r="Q46" s="4">
        <f t="shared" si="7"/>
        <v>32.753683000798752</v>
      </c>
      <c r="R46" s="4">
        <f t="shared" si="7"/>
        <v>28.631555370985691</v>
      </c>
      <c r="S46" s="5">
        <f>MAX(R40:R45)-MIN(R40:R45)</f>
        <v>9.9999999999756284E-2</v>
      </c>
      <c r="T46" s="4">
        <f t="shared" si="7"/>
        <v>119.76836271761049</v>
      </c>
      <c r="U46" s="4">
        <f t="shared" si="7"/>
        <v>5.0063903913747439E-2</v>
      </c>
      <c r="V46" s="4">
        <f t="shared" si="7"/>
        <v>113.98216036721398</v>
      </c>
      <c r="W46" s="4">
        <f t="shared" si="7"/>
        <v>403.07987416094744</v>
      </c>
      <c r="X46" s="4">
        <f t="shared" si="7"/>
        <v>34.314420226274123</v>
      </c>
      <c r="Y46" s="4">
        <f t="shared" si="7"/>
        <v>115.78743686966891</v>
      </c>
      <c r="Z46" s="4">
        <f t="shared" si="7"/>
        <v>79.998486336267959</v>
      </c>
      <c r="AA46" s="4">
        <f t="shared" si="7"/>
        <v>11.199999999999948</v>
      </c>
      <c r="AB46" s="4">
        <f t="shared" si="7"/>
        <v>1.0333131047135022E-2</v>
      </c>
      <c r="AC46" s="4">
        <f t="shared" si="7"/>
        <v>100.67343407611918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2.1661028044814971E-3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3">
        <f>_xlfn.STDEV.S(L40:L45)/AVERAGE(L40:L45)</f>
        <v>2.958598879781183E-3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1" t="s">
        <v>0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N49" s="71" t="s">
        <v>1</v>
      </c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>
        <v>695.02675585284283</v>
      </c>
      <c r="C52">
        <v>19.995418060200663</v>
      </c>
      <c r="D52">
        <v>34.925083612040019</v>
      </c>
      <c r="E52">
        <v>35.026086956521837</v>
      </c>
      <c r="F52">
        <v>28.835451505016792</v>
      </c>
      <c r="G52">
        <v>22.100000000000101</v>
      </c>
      <c r="H52">
        <v>104.03648829431434</v>
      </c>
      <c r="I52">
        <v>1.2940836120401353</v>
      </c>
      <c r="J52">
        <v>14.456889632107019</v>
      </c>
      <c r="L52">
        <v>0.88923240802675607</v>
      </c>
      <c r="N52">
        <v>31.071571906354659</v>
      </c>
      <c r="O52">
        <v>36.799999999999912</v>
      </c>
      <c r="P52">
        <v>26.662876254180475</v>
      </c>
      <c r="Q52">
        <v>32.70000000000001</v>
      </c>
      <c r="R52">
        <v>28.171571906354536</v>
      </c>
      <c r="T52">
        <v>30.330100334448169</v>
      </c>
      <c r="U52">
        <v>4.9913043478260963E-2</v>
      </c>
      <c r="V52">
        <v>113.66521739130428</v>
      </c>
      <c r="W52">
        <v>403.18193979933108</v>
      </c>
      <c r="X52">
        <v>35.194314381270914</v>
      </c>
      <c r="Y52">
        <v>492.47759197324353</v>
      </c>
      <c r="Z52">
        <v>79.993311036789407</v>
      </c>
      <c r="AA52">
        <v>11.099999999999943</v>
      </c>
      <c r="AB52">
        <v>1.6454849498327675E-2</v>
      </c>
      <c r="AC52">
        <v>100.68331103678921</v>
      </c>
    </row>
    <row r="53" spans="1:29" x14ac:dyDescent="0.25">
      <c r="A53" t="s">
        <v>41</v>
      </c>
      <c r="B53">
        <v>694.79433333333338</v>
      </c>
      <c r="C53">
        <v>19.999133333333333</v>
      </c>
      <c r="D53">
        <v>34.99666666666667</v>
      </c>
      <c r="E53">
        <v>35.055000000000035</v>
      </c>
      <c r="F53">
        <v>29.205333333333193</v>
      </c>
      <c r="G53">
        <v>22.030666666666658</v>
      </c>
      <c r="H53">
        <v>104.01829999999997</v>
      </c>
      <c r="I53">
        <v>1.2956200000000011</v>
      </c>
      <c r="J53">
        <v>14.456133333333325</v>
      </c>
      <c r="L53">
        <v>0.89042673333333311</v>
      </c>
      <c r="N53">
        <v>31.100000000000176</v>
      </c>
      <c r="O53">
        <v>36.797333333333285</v>
      </c>
      <c r="P53">
        <v>26.651666666666756</v>
      </c>
      <c r="Q53">
        <v>32.70000000000001</v>
      </c>
      <c r="R53">
        <v>28.120666666666736</v>
      </c>
      <c r="T53">
        <v>30.365999999999865</v>
      </c>
      <c r="U53">
        <v>4.9796666666666912E-2</v>
      </c>
      <c r="V53">
        <v>113.81733333333335</v>
      </c>
      <c r="W53">
        <v>403.27933333333317</v>
      </c>
      <c r="X53">
        <v>35.244666666666717</v>
      </c>
      <c r="Y53">
        <v>492.37766666666704</v>
      </c>
      <c r="Z53">
        <v>80.016666666666708</v>
      </c>
      <c r="AA53">
        <v>11.099999999999943</v>
      </c>
      <c r="AB53">
        <v>1.8399999999999896E-2</v>
      </c>
      <c r="AC53">
        <v>100.6908333333333</v>
      </c>
    </row>
    <row r="54" spans="1:29" x14ac:dyDescent="0.25">
      <c r="A54" t="s">
        <v>42</v>
      </c>
      <c r="B54">
        <v>695.20966666666652</v>
      </c>
      <c r="C54">
        <v>20.001733333333348</v>
      </c>
      <c r="D54">
        <v>34.972333333333232</v>
      </c>
      <c r="E54">
        <v>35</v>
      </c>
      <c r="F54">
        <v>29.178333333333399</v>
      </c>
      <c r="G54">
        <v>22</v>
      </c>
      <c r="H54">
        <v>104.02519999999996</v>
      </c>
      <c r="I54">
        <v>1.2938566666666638</v>
      </c>
      <c r="J54">
        <v>14.457299999999989</v>
      </c>
      <c r="L54">
        <v>0.88858500000000007</v>
      </c>
      <c r="N54">
        <v>31.100000000000176</v>
      </c>
      <c r="O54">
        <v>36.700666666666756</v>
      </c>
      <c r="P54">
        <v>26.600333333333477</v>
      </c>
      <c r="Q54">
        <v>32.70000000000001</v>
      </c>
      <c r="R54">
        <v>28.118000000000151</v>
      </c>
      <c r="T54">
        <v>30.36099999999999</v>
      </c>
      <c r="U54">
        <v>5.0303333333333568E-2</v>
      </c>
      <c r="V54">
        <v>113.91566666666671</v>
      </c>
      <c r="W54">
        <v>403.46666666666687</v>
      </c>
      <c r="X54">
        <v>35.216333333333317</v>
      </c>
      <c r="Y54">
        <v>492.35866666666629</v>
      </c>
      <c r="Z54">
        <v>79.972666666666697</v>
      </c>
      <c r="AA54">
        <v>11.099999999999943</v>
      </c>
      <c r="AB54">
        <v>1.8699999999999887E-2</v>
      </c>
      <c r="AC54">
        <v>100.6990666666666</v>
      </c>
    </row>
    <row r="55" spans="1:29" x14ac:dyDescent="0.25">
      <c r="A55" t="s">
        <v>43</v>
      </c>
      <c r="B55">
        <v>695.12666666666655</v>
      </c>
      <c r="C55">
        <v>20.001599999999986</v>
      </c>
      <c r="D55">
        <v>34.93966666666654</v>
      </c>
      <c r="E55">
        <v>35</v>
      </c>
      <c r="F55">
        <v>28.822666666666603</v>
      </c>
      <c r="G55">
        <v>21.993666666666645</v>
      </c>
      <c r="H55">
        <v>103.98810000000003</v>
      </c>
      <c r="I55">
        <v>1.2928300000000001</v>
      </c>
      <c r="J55">
        <v>14.454199999999998</v>
      </c>
      <c r="L55">
        <v>0.88796033333333357</v>
      </c>
      <c r="N55">
        <v>31.085333333333455</v>
      </c>
      <c r="O55">
        <v>36.700000000000088</v>
      </c>
      <c r="P55">
        <v>26.565000000000019</v>
      </c>
      <c r="Q55">
        <v>32.69366666666668</v>
      </c>
      <c r="R55">
        <v>28.100000000000158</v>
      </c>
      <c r="T55">
        <v>30.321333333333392</v>
      </c>
      <c r="U55">
        <v>4.9906666666666787E-2</v>
      </c>
      <c r="V55">
        <v>113.7143333333333</v>
      </c>
      <c r="W55">
        <v>403.33800000000014</v>
      </c>
      <c r="X55">
        <v>35.166000000000011</v>
      </c>
      <c r="Y55">
        <v>492.33999999999992</v>
      </c>
      <c r="Z55">
        <v>79.986333333333377</v>
      </c>
      <c r="AA55">
        <v>11.141666666666577</v>
      </c>
      <c r="AB55">
        <v>1.8999999999999878E-2</v>
      </c>
      <c r="AC55">
        <v>100.70420000000001</v>
      </c>
    </row>
    <row r="56" spans="1:29" x14ac:dyDescent="0.25">
      <c r="A56" t="s">
        <v>44</v>
      </c>
      <c r="B56">
        <v>695.13500000000022</v>
      </c>
      <c r="C56">
        <v>19.998066666666652</v>
      </c>
      <c r="D56">
        <v>34.922666666666515</v>
      </c>
      <c r="E56">
        <v>34.999666666666663</v>
      </c>
      <c r="F56">
        <v>29.299333333333141</v>
      </c>
      <c r="G56">
        <v>21.920999999999896</v>
      </c>
      <c r="H56">
        <v>104.03026666666669</v>
      </c>
      <c r="I56">
        <v>1.2929266666666639</v>
      </c>
      <c r="J56">
        <v>14.453866666666663</v>
      </c>
      <c r="L56">
        <v>0.88818043333333363</v>
      </c>
      <c r="N56">
        <v>31.020000000000053</v>
      </c>
      <c r="O56">
        <v>36.700000000000088</v>
      </c>
      <c r="P56">
        <v>26.5</v>
      </c>
      <c r="Q56">
        <v>32.621000000000173</v>
      </c>
      <c r="R56">
        <v>28.100000000000158</v>
      </c>
      <c r="T56">
        <v>30.309666666666718</v>
      </c>
      <c r="U56">
        <v>4.9950000000000223E-2</v>
      </c>
      <c r="V56">
        <v>113.90600000000003</v>
      </c>
      <c r="W56">
        <v>403.40200000000004</v>
      </c>
      <c r="X56">
        <v>35.158666666666683</v>
      </c>
      <c r="Y56">
        <v>492.39766666666662</v>
      </c>
      <c r="Z56">
        <v>80.011333333333354</v>
      </c>
      <c r="AA56">
        <v>11.200999999999953</v>
      </c>
      <c r="AB56">
        <v>1.7866666666666552E-2</v>
      </c>
      <c r="AC56">
        <v>100.71736666666678</v>
      </c>
    </row>
    <row r="57" spans="1:29" x14ac:dyDescent="0.25">
      <c r="A57" t="s">
        <v>45</v>
      </c>
      <c r="B57">
        <v>695.0631229235878</v>
      </c>
      <c r="C57">
        <v>20.000033222591338</v>
      </c>
      <c r="D57">
        <v>34.987375415282393</v>
      </c>
      <c r="E57">
        <v>34.938205980066272</v>
      </c>
      <c r="F57">
        <v>29.099003322259069</v>
      </c>
      <c r="G57">
        <v>21.900664451827144</v>
      </c>
      <c r="H57">
        <v>104.00853820598007</v>
      </c>
      <c r="I57">
        <v>1.2941262458471767</v>
      </c>
      <c r="J57">
        <v>14.45916943521595</v>
      </c>
      <c r="L57">
        <v>0.88904122923588036</v>
      </c>
      <c r="N57">
        <v>31.070764119601467</v>
      </c>
      <c r="O57">
        <v>36.718272425249005</v>
      </c>
      <c r="P57">
        <v>26.421594684385234</v>
      </c>
      <c r="Q57">
        <v>32.600332225913803</v>
      </c>
      <c r="R57">
        <v>28.100332225913775</v>
      </c>
      <c r="T57">
        <v>30.313621262458533</v>
      </c>
      <c r="U57">
        <v>5.0222591362126499E-2</v>
      </c>
      <c r="V57">
        <v>113.72823920265785</v>
      </c>
      <c r="W57">
        <v>403.34651162790652</v>
      </c>
      <c r="X57">
        <v>35.187043189368765</v>
      </c>
      <c r="Y57">
        <v>492.32026578073061</v>
      </c>
      <c r="Z57">
        <v>80.028903654484921</v>
      </c>
      <c r="AA57">
        <v>11.299335548172809</v>
      </c>
      <c r="AB57">
        <v>1.5581395348837127E-2</v>
      </c>
      <c r="AC57">
        <v>100.7275083056481</v>
      </c>
    </row>
    <row r="58" spans="1:29" x14ac:dyDescent="0.25">
      <c r="A58" s="3" t="s">
        <v>46</v>
      </c>
      <c r="B58" s="4">
        <f>AVERAGE(B52:B57)</f>
        <v>695.05925757384955</v>
      </c>
      <c r="C58" s="4">
        <f t="shared" ref="C58:L58" si="8">AVERAGE(C52:C57)</f>
        <v>19.99933076935422</v>
      </c>
      <c r="D58" s="4">
        <f t="shared" si="8"/>
        <v>34.957298726775896</v>
      </c>
      <c r="E58" s="4">
        <f t="shared" si="8"/>
        <v>35.0031599338758</v>
      </c>
      <c r="F58" s="4">
        <f t="shared" si="8"/>
        <v>29.073353582323705</v>
      </c>
      <c r="G58" s="4">
        <f t="shared" si="8"/>
        <v>21.990999630860074</v>
      </c>
      <c r="H58" s="4">
        <f t="shared" si="8"/>
        <v>104.01781552782684</v>
      </c>
      <c r="I58" s="4">
        <f t="shared" si="8"/>
        <v>1.2939071985367734</v>
      </c>
      <c r="J58" s="4">
        <f t="shared" si="8"/>
        <v>14.456259844553827</v>
      </c>
      <c r="K58" s="5">
        <f>MAX(J52:J57)-MIN(J52:J57)</f>
        <v>5.302768549286796E-3</v>
      </c>
      <c r="L58" s="7">
        <f t="shared" si="8"/>
        <v>0.88890435621043951</v>
      </c>
      <c r="N58" s="4">
        <f>AVERAGE(N52:N57)</f>
        <v>31.074611559881664</v>
      </c>
      <c r="O58" s="4">
        <f t="shared" ref="O58:AC58" si="9">AVERAGE(O52:O57)</f>
        <v>36.736045404208191</v>
      </c>
      <c r="P58" s="4">
        <f t="shared" si="9"/>
        <v>26.56691182309433</v>
      </c>
      <c r="Q58" s="4">
        <f t="shared" si="9"/>
        <v>32.669166482096777</v>
      </c>
      <c r="R58" s="4">
        <f t="shared" si="9"/>
        <v>28.118428466489252</v>
      </c>
      <c r="S58" s="5">
        <f>MAX(R52:R57)-MIN(R52:R57)</f>
        <v>7.1571906354378712E-2</v>
      </c>
      <c r="T58" s="4">
        <f t="shared" si="9"/>
        <v>30.333620266151112</v>
      </c>
      <c r="U58" s="4">
        <f t="shared" si="9"/>
        <v>5.001538358450916E-2</v>
      </c>
      <c r="V58" s="4">
        <f t="shared" si="9"/>
        <v>113.79113165454925</v>
      </c>
      <c r="W58" s="4">
        <f t="shared" si="9"/>
        <v>403.33574190453965</v>
      </c>
      <c r="X58" s="4">
        <f t="shared" si="9"/>
        <v>35.19450403955107</v>
      </c>
      <c r="Y58" s="4">
        <f t="shared" si="9"/>
        <v>492.37864295899567</v>
      </c>
      <c r="Z58" s="4">
        <f t="shared" si="9"/>
        <v>80.00153578187907</v>
      </c>
      <c r="AA58" s="4">
        <f t="shared" si="9"/>
        <v>11.15700036913986</v>
      </c>
      <c r="AB58" s="4">
        <f t="shared" si="9"/>
        <v>1.7667151918971835E-2</v>
      </c>
      <c r="AC58" s="4">
        <f t="shared" si="9"/>
        <v>100.70371433485066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8.9008047245567464E-4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3">
        <f>_xlfn.STDEV.S(L52:L57)/AVERAGE(L52:L57)</f>
        <v>1.0013231077528398E-3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1" t="s">
        <v>0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N61" s="71" t="s">
        <v>1</v>
      </c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>
        <v>695.03478260869588</v>
      </c>
      <c r="C64">
        <v>40.00705685618729</v>
      </c>
      <c r="D64">
        <v>115.20401337792688</v>
      </c>
      <c r="E64">
        <v>109.14548494983303</v>
      </c>
      <c r="F64">
        <v>29.087290969899783</v>
      </c>
      <c r="G64">
        <v>22.074247491638904</v>
      </c>
      <c r="H64">
        <v>103.94712374581941</v>
      </c>
      <c r="I64">
        <v>1.3222742474916391</v>
      </c>
      <c r="J64">
        <v>14.445418060200668</v>
      </c>
      <c r="L64">
        <v>0.4541022073578595</v>
      </c>
      <c r="N64">
        <v>120.89565217391322</v>
      </c>
      <c r="O64">
        <v>111.09431438127069</v>
      </c>
      <c r="P64">
        <v>25.408361204013374</v>
      </c>
      <c r="Q64">
        <v>32.945484949832576</v>
      </c>
      <c r="R64">
        <v>28.222742474916274</v>
      </c>
      <c r="T64">
        <v>120.09999999999933</v>
      </c>
      <c r="U64">
        <v>4.9983277591973498E-2</v>
      </c>
      <c r="V64">
        <v>113.81672240802678</v>
      </c>
      <c r="W64">
        <v>403.00769230769248</v>
      </c>
      <c r="X64">
        <v>40.689966555183929</v>
      </c>
      <c r="Y64">
        <v>112.26488294314373</v>
      </c>
      <c r="Z64">
        <v>79.99498327759197</v>
      </c>
      <c r="AA64">
        <v>11.19999999999995</v>
      </c>
      <c r="AB64">
        <v>1.9832775919732312E-2</v>
      </c>
      <c r="AC64">
        <v>100.74943143812733</v>
      </c>
    </row>
    <row r="65" spans="1:29" x14ac:dyDescent="0.25">
      <c r="A65" t="s">
        <v>41</v>
      </c>
      <c r="B65">
        <v>695.04933333333372</v>
      </c>
      <c r="C65">
        <v>40.000033333333334</v>
      </c>
      <c r="D65">
        <v>115.30400000000013</v>
      </c>
      <c r="E65">
        <v>109.31566666666636</v>
      </c>
      <c r="F65">
        <v>29.00999999999997</v>
      </c>
      <c r="G65">
        <v>22.034333333333318</v>
      </c>
      <c r="H65">
        <v>103.94903333333345</v>
      </c>
      <c r="I65">
        <v>1.3234633333333334</v>
      </c>
      <c r="J65">
        <v>14.446800000000009</v>
      </c>
      <c r="L65">
        <v>0.45457360000000052</v>
      </c>
      <c r="N65">
        <v>120.99766666666667</v>
      </c>
      <c r="O65">
        <v>111.30600000000005</v>
      </c>
      <c r="P65">
        <v>24.791666666666742</v>
      </c>
      <c r="Q65">
        <v>32.899999999999814</v>
      </c>
      <c r="R65">
        <v>28.199999999999896</v>
      </c>
      <c r="T65">
        <v>120.09999999999933</v>
      </c>
      <c r="U65">
        <v>5.0103333333333597E-2</v>
      </c>
      <c r="V65">
        <v>113.78899999999999</v>
      </c>
      <c r="W65">
        <v>403.02833333333331</v>
      </c>
      <c r="X65">
        <v>40.716333333333338</v>
      </c>
      <c r="Y65">
        <v>112.10166666666659</v>
      </c>
      <c r="Z65">
        <v>79.987000000000037</v>
      </c>
      <c r="AA65">
        <v>11.199999999999948</v>
      </c>
      <c r="AB65">
        <v>1.9599999999999874E-2</v>
      </c>
      <c r="AC65">
        <v>100.72643333333359</v>
      </c>
    </row>
    <row r="66" spans="1:29" x14ac:dyDescent="0.25">
      <c r="A66" t="s">
        <v>42</v>
      </c>
      <c r="B66">
        <v>694.84866666666665</v>
      </c>
      <c r="C66">
        <v>39.996433333333286</v>
      </c>
      <c r="D66">
        <v>115.39500000000041</v>
      </c>
      <c r="E66">
        <v>109.49466666666665</v>
      </c>
      <c r="F66">
        <v>28.974000000000014</v>
      </c>
      <c r="G66">
        <v>22</v>
      </c>
      <c r="H66">
        <v>103.9986333333334</v>
      </c>
      <c r="I66">
        <v>1.3232666666666679</v>
      </c>
      <c r="J66">
        <v>14.443099999999998</v>
      </c>
      <c r="L66">
        <v>0.4546747000000001</v>
      </c>
      <c r="N66">
        <v>120.98233333333357</v>
      </c>
      <c r="O66">
        <v>111.3876666666673</v>
      </c>
      <c r="P66">
        <v>24.299999999999983</v>
      </c>
      <c r="Q66">
        <v>32.899999999999814</v>
      </c>
      <c r="R66">
        <v>28.200999999999901</v>
      </c>
      <c r="T66">
        <v>120.09999999999933</v>
      </c>
      <c r="U66">
        <v>5.0036666666666896E-2</v>
      </c>
      <c r="V66">
        <v>113.85400000000006</v>
      </c>
      <c r="W66">
        <v>403.00666666666683</v>
      </c>
      <c r="X66">
        <v>40.727333333333327</v>
      </c>
      <c r="Y66">
        <v>111.9843333333333</v>
      </c>
      <c r="Z66">
        <v>79.992999999999938</v>
      </c>
      <c r="AA66">
        <v>11.11499999999994</v>
      </c>
      <c r="AB66">
        <v>1.9433333333333205E-2</v>
      </c>
      <c r="AC66">
        <v>100.72236666666679</v>
      </c>
    </row>
    <row r="67" spans="1:29" x14ac:dyDescent="0.25">
      <c r="A67" t="s">
        <v>43</v>
      </c>
      <c r="B67">
        <v>694.98399999999981</v>
      </c>
      <c r="C67">
        <v>40.004133333333321</v>
      </c>
      <c r="D67">
        <v>115.47333333333343</v>
      </c>
      <c r="E67">
        <v>109.57633333333271</v>
      </c>
      <c r="F67">
        <v>29.275666666666801</v>
      </c>
      <c r="G67">
        <v>22</v>
      </c>
      <c r="H67">
        <v>104.01416666666674</v>
      </c>
      <c r="I67">
        <v>1.3236499999999998</v>
      </c>
      <c r="J67">
        <v>14.449933333333323</v>
      </c>
      <c r="L67">
        <v>0.45464436666666652</v>
      </c>
      <c r="N67">
        <v>120.9446666666673</v>
      </c>
      <c r="O67">
        <v>111.47266666666663</v>
      </c>
      <c r="P67">
        <v>24.351999999999997</v>
      </c>
      <c r="Q67">
        <v>32.899999999999814</v>
      </c>
      <c r="R67">
        <v>28.269000000000094</v>
      </c>
      <c r="T67">
        <v>120.09133333333278</v>
      </c>
      <c r="U67">
        <v>5.0113333333333565E-2</v>
      </c>
      <c r="V67">
        <v>113.72799999999998</v>
      </c>
      <c r="W67">
        <v>402.99733333333353</v>
      </c>
      <c r="X67">
        <v>40.760333333333321</v>
      </c>
      <c r="Y67">
        <v>112.04166666666664</v>
      </c>
      <c r="Z67">
        <v>79.985333333333315</v>
      </c>
      <c r="AA67">
        <v>11.099999999999943</v>
      </c>
      <c r="AB67">
        <v>1.9633333333333204E-2</v>
      </c>
      <c r="AC67">
        <v>100.72090000000016</v>
      </c>
    </row>
    <row r="68" spans="1:29" x14ac:dyDescent="0.25">
      <c r="A68" t="s">
        <v>44</v>
      </c>
      <c r="B68">
        <v>695.00399999999968</v>
      </c>
      <c r="C68">
        <v>40.002733333333346</v>
      </c>
      <c r="D68">
        <v>115.40966666666723</v>
      </c>
      <c r="E68">
        <v>109.64900000000038</v>
      </c>
      <c r="F68">
        <v>29.056666666666661</v>
      </c>
      <c r="G68">
        <v>21.985999999999947</v>
      </c>
      <c r="H68">
        <v>104.01363333333337</v>
      </c>
      <c r="I68">
        <v>1.3235166666666658</v>
      </c>
      <c r="J68">
        <v>14.446233333333321</v>
      </c>
      <c r="L68">
        <v>0.45460136666666634</v>
      </c>
      <c r="N68">
        <v>120.79566666666642</v>
      </c>
      <c r="O68">
        <v>111.53299999999966</v>
      </c>
      <c r="P68">
        <v>25.20499999999997</v>
      </c>
      <c r="Q68">
        <v>32.899999999999814</v>
      </c>
      <c r="R68">
        <v>28.176666666666698</v>
      </c>
      <c r="T68">
        <v>119.97566666666702</v>
      </c>
      <c r="U68">
        <v>5.0113333333333572E-2</v>
      </c>
      <c r="V68">
        <v>113.81633333333329</v>
      </c>
      <c r="W68">
        <v>403.02066666666678</v>
      </c>
      <c r="X68">
        <v>40.78000000000003</v>
      </c>
      <c r="Y68">
        <v>112.09133333333327</v>
      </c>
      <c r="Z68">
        <v>80.03466666666661</v>
      </c>
      <c r="AA68">
        <v>11.099999999999943</v>
      </c>
      <c r="AB68">
        <v>1.8966666666666548E-2</v>
      </c>
      <c r="AC68">
        <v>100.71780000000007</v>
      </c>
    </row>
    <row r="69" spans="1:29" x14ac:dyDescent="0.25">
      <c r="A69" t="s">
        <v>45</v>
      </c>
      <c r="B69">
        <v>695.01162790697674</v>
      </c>
      <c r="C69">
        <v>39.997906976744176</v>
      </c>
      <c r="D69">
        <v>115.22691029900334</v>
      </c>
      <c r="E69">
        <v>109.65946843853808</v>
      </c>
      <c r="F69">
        <v>28.957142857142902</v>
      </c>
      <c r="G69">
        <v>21.953156146179275</v>
      </c>
      <c r="H69">
        <v>104.01501661129568</v>
      </c>
      <c r="I69">
        <v>1.3220963455149486</v>
      </c>
      <c r="J69">
        <v>14.447342192691028</v>
      </c>
      <c r="L69">
        <v>0.45415930232558155</v>
      </c>
      <c r="N69">
        <v>120.44318936877154</v>
      </c>
      <c r="O69">
        <v>111.55049833887023</v>
      </c>
      <c r="P69">
        <v>25.911295681063244</v>
      </c>
      <c r="Q69">
        <v>32.900332225913431</v>
      </c>
      <c r="R69">
        <v>28.182724252491596</v>
      </c>
      <c r="T69">
        <v>119.65880398671041</v>
      </c>
      <c r="U69">
        <v>5.0049833887043427E-2</v>
      </c>
      <c r="V69">
        <v>113.81860465116284</v>
      </c>
      <c r="W69">
        <v>402.9601328903654</v>
      </c>
      <c r="X69">
        <v>40.744186046511636</v>
      </c>
      <c r="Y69">
        <v>112.39036544850497</v>
      </c>
      <c r="Z69">
        <v>80.009966777408579</v>
      </c>
      <c r="AA69">
        <v>11.100332225913563</v>
      </c>
      <c r="AB69">
        <v>1.8737541528239088E-2</v>
      </c>
      <c r="AC69">
        <v>100.71136212624563</v>
      </c>
    </row>
    <row r="70" spans="1:29" x14ac:dyDescent="0.25">
      <c r="A70" s="3" t="s">
        <v>46</v>
      </c>
      <c r="B70" s="4">
        <f>AVERAGE(B64:B69)</f>
        <v>694.98873508594545</v>
      </c>
      <c r="C70" s="4">
        <f t="shared" ref="C70:L70" si="10">AVERAGE(C64:C69)</f>
        <v>40.001382861044128</v>
      </c>
      <c r="D70" s="4">
        <f t="shared" si="10"/>
        <v>115.33548727948856</v>
      </c>
      <c r="E70" s="4">
        <f t="shared" si="10"/>
        <v>109.47343667583952</v>
      </c>
      <c r="F70" s="4">
        <f t="shared" si="10"/>
        <v>29.060127860062693</v>
      </c>
      <c r="G70" s="4">
        <f t="shared" si="10"/>
        <v>22.007956161858573</v>
      </c>
      <c r="H70" s="4">
        <f t="shared" si="10"/>
        <v>103.98960117063034</v>
      </c>
      <c r="I70" s="4">
        <f t="shared" si="10"/>
        <v>1.3230445432788758</v>
      </c>
      <c r="J70" s="4">
        <f t="shared" si="10"/>
        <v>14.446471153259724</v>
      </c>
      <c r="K70" s="5">
        <f>MAX(J64:J69)-MIN(J64:J69)</f>
        <v>6.8333333333256974E-3</v>
      </c>
      <c r="L70" s="7">
        <f t="shared" si="10"/>
        <v>0.45445925716946239</v>
      </c>
      <c r="N70" s="4">
        <f>AVERAGE(N64:N69)</f>
        <v>120.84319581266978</v>
      </c>
      <c r="O70" s="4">
        <f t="shared" ref="O70:AC70" si="11">AVERAGE(O64:O69)</f>
        <v>111.39069100891243</v>
      </c>
      <c r="P70" s="4">
        <f t="shared" si="11"/>
        <v>24.994720591957218</v>
      </c>
      <c r="Q70" s="4">
        <f t="shared" si="11"/>
        <v>32.907636195957537</v>
      </c>
      <c r="R70" s="4">
        <f t="shared" si="11"/>
        <v>28.208688899012412</v>
      </c>
      <c r="S70" s="5">
        <f>MAX(R64:R69)-MIN(R64:R69)</f>
        <v>9.2333333333396439E-2</v>
      </c>
      <c r="T70" s="4">
        <f t="shared" si="11"/>
        <v>120.00430066445136</v>
      </c>
      <c r="U70" s="4">
        <f t="shared" si="11"/>
        <v>5.0066629690947433E-2</v>
      </c>
      <c r="V70" s="4">
        <f t="shared" si="11"/>
        <v>113.80377673208716</v>
      </c>
      <c r="W70" s="4">
        <f t="shared" si="11"/>
        <v>403.00347086634309</v>
      </c>
      <c r="X70" s="4">
        <f t="shared" si="11"/>
        <v>40.736358766949259</v>
      </c>
      <c r="Y70" s="4">
        <f t="shared" si="11"/>
        <v>112.14570806527475</v>
      </c>
      <c r="Z70" s="4">
        <f t="shared" si="11"/>
        <v>80.000825009166746</v>
      </c>
      <c r="AA70" s="4">
        <f t="shared" si="11"/>
        <v>11.135888704318882</v>
      </c>
      <c r="AB70" s="4">
        <f t="shared" si="11"/>
        <v>1.9367275130217371E-2</v>
      </c>
      <c r="AC70" s="4">
        <f t="shared" si="11"/>
        <v>100.72471559406226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2.5745213442872708E-4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3">
        <f>_xlfn.STDEV.S(L64:L69)/AVERAGE(L64:L69)</f>
        <v>5.6650212393566943E-4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5" t="s">
        <v>54</v>
      </c>
      <c r="B75" s="76"/>
      <c r="C75" s="76"/>
      <c r="D75" s="76"/>
      <c r="E75" s="76"/>
      <c r="F75" s="76"/>
      <c r="G75" s="76"/>
      <c r="H75" s="76"/>
      <c r="I75" s="76"/>
      <c r="J75" s="77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8" t="s">
        <v>59</v>
      </c>
      <c r="H76" s="79"/>
      <c r="I76" s="78" t="s">
        <v>60</v>
      </c>
      <c r="J76" s="79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5" t="s">
        <v>66</v>
      </c>
      <c r="H77" s="77"/>
      <c r="I77" s="75" t="s">
        <v>66</v>
      </c>
      <c r="J77" s="77"/>
    </row>
    <row r="78" spans="1:29" x14ac:dyDescent="0.25">
      <c r="A78" s="10" t="s">
        <v>29</v>
      </c>
      <c r="B78" s="15">
        <f>L10</f>
        <v>0.2864384801471806</v>
      </c>
      <c r="C78" s="44">
        <f>L12</f>
        <v>1.5406841607967279E-4</v>
      </c>
      <c r="D78" s="10">
        <v>0.5</v>
      </c>
      <c r="E78" s="10">
        <v>21.99</v>
      </c>
      <c r="F78" s="16">
        <v>0.3</v>
      </c>
      <c r="G78" s="72">
        <f>I78*F78</f>
        <v>0.94481732676547514</v>
      </c>
      <c r="H78" s="73"/>
      <c r="I78" s="72">
        <f>B78*E78*D78</f>
        <v>3.1493910892182506</v>
      </c>
      <c r="J78" s="74"/>
    </row>
    <row r="79" spans="1:29" x14ac:dyDescent="0.25">
      <c r="A79" s="10" t="s">
        <v>49</v>
      </c>
      <c r="B79" s="15">
        <f>L22</f>
        <v>0.29835525738279811</v>
      </c>
      <c r="C79" s="44">
        <f>L24</f>
        <v>3.5650721522640375E-4</v>
      </c>
      <c r="D79" s="10">
        <v>0.5</v>
      </c>
      <c r="E79" s="10">
        <v>21.99</v>
      </c>
      <c r="F79" s="16">
        <v>3.2000000000000001E-2</v>
      </c>
      <c r="G79" s="72">
        <f t="shared" ref="G79:G83" si="12">I79*F79</f>
        <v>0.10497331375756368</v>
      </c>
      <c r="H79" s="73"/>
      <c r="I79" s="72">
        <f t="shared" ref="I79:I83" si="13">B79*E79*D79</f>
        <v>3.2804160549238648</v>
      </c>
      <c r="J79" s="74"/>
    </row>
    <row r="80" spans="1:29" x14ac:dyDescent="0.25">
      <c r="A80" s="10" t="s">
        <v>50</v>
      </c>
      <c r="B80" s="15">
        <f>L34</f>
        <v>0.28983002322266549</v>
      </c>
      <c r="C80" s="44">
        <f>L36</f>
        <v>1.1613644491671304E-4</v>
      </c>
      <c r="D80" s="10">
        <v>0.5</v>
      </c>
      <c r="E80" s="10">
        <v>16.489999999999998</v>
      </c>
      <c r="F80" s="16">
        <v>0.31</v>
      </c>
      <c r="G80" s="72">
        <f t="shared" si="12"/>
        <v>0.74079104785597183</v>
      </c>
      <c r="H80" s="73"/>
      <c r="I80" s="72">
        <f t="shared" si="13"/>
        <v>2.3896485414708768</v>
      </c>
      <c r="J80" s="74"/>
    </row>
    <row r="81" spans="1:10" x14ac:dyDescent="0.25">
      <c r="A81" s="10" t="s">
        <v>51</v>
      </c>
      <c r="B81" s="15">
        <f>L46</f>
        <v>0.73213804658835713</v>
      </c>
      <c r="C81" s="44">
        <f>L48</f>
        <v>2.958598879781183E-3</v>
      </c>
      <c r="D81" s="10">
        <v>0.5</v>
      </c>
      <c r="E81" s="10">
        <v>1.46</v>
      </c>
      <c r="F81" s="16">
        <v>0.17399999999999999</v>
      </c>
      <c r="G81" s="72">
        <f t="shared" si="12"/>
        <v>9.2996174677653101E-2</v>
      </c>
      <c r="H81" s="73"/>
      <c r="I81" s="72">
        <f t="shared" si="13"/>
        <v>0.53446077400950065</v>
      </c>
      <c r="J81" s="74"/>
    </row>
    <row r="82" spans="1:10" x14ac:dyDescent="0.25">
      <c r="A82" s="10" t="s">
        <v>52</v>
      </c>
      <c r="B82" s="15">
        <f>L58</f>
        <v>0.88890435621043951</v>
      </c>
      <c r="C82" s="44">
        <f>L60</f>
        <v>1.0013231077528398E-3</v>
      </c>
      <c r="D82" s="10">
        <v>0.5</v>
      </c>
      <c r="E82" s="10">
        <v>1.46</v>
      </c>
      <c r="F82" s="16">
        <v>1.0999999999999999E-2</v>
      </c>
      <c r="G82" s="72">
        <f t="shared" si="12"/>
        <v>7.137901980369829E-3</v>
      </c>
      <c r="H82" s="73"/>
      <c r="I82" s="72">
        <f t="shared" si="13"/>
        <v>0.64890018003362082</v>
      </c>
      <c r="J82" s="74"/>
    </row>
    <row r="83" spans="1:10" x14ac:dyDescent="0.25">
      <c r="A83" s="10" t="s">
        <v>53</v>
      </c>
      <c r="B83" s="15">
        <f>L70</f>
        <v>0.45445925716946239</v>
      </c>
      <c r="C83" s="44">
        <f>L72</f>
        <v>5.6650212393566943E-4</v>
      </c>
      <c r="D83" s="10">
        <v>0.5</v>
      </c>
      <c r="E83" s="10">
        <v>2.91</v>
      </c>
      <c r="F83" s="16">
        <v>0.17199999999999999</v>
      </c>
      <c r="G83" s="72">
        <f t="shared" si="12"/>
        <v>0.11373297369922965</v>
      </c>
      <c r="H83" s="73"/>
      <c r="I83" s="72">
        <f t="shared" si="13"/>
        <v>0.66123821918156778</v>
      </c>
      <c r="J83" s="74"/>
    </row>
    <row r="84" spans="1:10" x14ac:dyDescent="0.25">
      <c r="A84" s="80" t="s">
        <v>67</v>
      </c>
      <c r="B84" s="81"/>
      <c r="C84" s="81"/>
      <c r="D84" s="81"/>
      <c r="E84" s="81"/>
      <c r="F84" s="82"/>
      <c r="G84" s="83">
        <f>SUM(G78:G83)</f>
        <v>2.0044487387362633</v>
      </c>
      <c r="H84" s="84"/>
      <c r="I84" s="83">
        <f>SUM(I78:I83)</f>
        <v>10.664054858837682</v>
      </c>
      <c r="J84" s="84"/>
    </row>
  </sheetData>
  <mergeCells count="32">
    <mergeCell ref="B1:L1"/>
    <mergeCell ref="N1:AC1"/>
    <mergeCell ref="B13:L13"/>
    <mergeCell ref="N13:AC13"/>
    <mergeCell ref="B25:L25"/>
    <mergeCell ref="N25:AC25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A84:F84"/>
    <mergeCell ref="G84:H84"/>
    <mergeCell ref="I84:J8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8D589-EE39-4CE7-8B40-E61EF3F26798}">
  <dimension ref="A1:AC84"/>
  <sheetViews>
    <sheetView topLeftCell="A43" workbookViewId="0">
      <selection activeCell="B64" sqref="B64:AC69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N1" s="71" t="s">
        <v>1</v>
      </c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>
        <v>1999.974496644295</v>
      </c>
      <c r="C4">
        <v>105.00218120805366</v>
      </c>
      <c r="D4">
        <v>114.93758389261797</v>
      </c>
      <c r="E4">
        <v>109.0288590604026</v>
      </c>
      <c r="F4">
        <v>29.006040268456367</v>
      </c>
      <c r="G4">
        <v>21.900671140939505</v>
      </c>
      <c r="H4">
        <v>105.00587248322149</v>
      </c>
      <c r="I4">
        <v>6.2980704697986614</v>
      </c>
      <c r="J4">
        <v>14.44862416107383</v>
      </c>
      <c r="L4">
        <v>0.28638838926174498</v>
      </c>
      <c r="N4">
        <v>112.16543624161068</v>
      </c>
      <c r="O4">
        <v>113.4909395973154</v>
      </c>
      <c r="P4">
        <v>25.800000000000125</v>
      </c>
      <c r="Q4">
        <v>33.546644295302102</v>
      </c>
      <c r="R4">
        <v>31.825838926174509</v>
      </c>
      <c r="T4">
        <v>112.47416107382585</v>
      </c>
      <c r="U4">
        <v>5.0020134228187976E-2</v>
      </c>
      <c r="V4">
        <v>109.65503355704695</v>
      </c>
      <c r="W4">
        <v>402.45067114093968</v>
      </c>
      <c r="X4">
        <v>57.718791946308691</v>
      </c>
      <c r="Y4">
        <v>285.55033557047005</v>
      </c>
      <c r="Z4">
        <v>79.989932885906015</v>
      </c>
      <c r="AA4">
        <v>11.300000000000052</v>
      </c>
      <c r="AB4">
        <v>2.1342281879194503E-2</v>
      </c>
      <c r="AC4">
        <v>100.69724832214753</v>
      </c>
    </row>
    <row r="5" spans="1:29" x14ac:dyDescent="0.25">
      <c r="A5" t="s">
        <v>41</v>
      </c>
      <c r="B5">
        <v>1999.9923333333325</v>
      </c>
      <c r="C5">
        <v>105.00106666666666</v>
      </c>
      <c r="D5">
        <v>114.90166666666727</v>
      </c>
      <c r="E5">
        <v>109.00366666666669</v>
      </c>
      <c r="F5">
        <v>29.002333333333354</v>
      </c>
      <c r="G5">
        <v>21.902333333333232</v>
      </c>
      <c r="H5">
        <v>105.03963333333338</v>
      </c>
      <c r="I5">
        <v>6.2971600000000096</v>
      </c>
      <c r="J5">
        <v>14.447200000000009</v>
      </c>
      <c r="L5">
        <v>0.28634803333333364</v>
      </c>
      <c r="N5">
        <v>112.20333333333348</v>
      </c>
      <c r="O5">
        <v>113.53666666666616</v>
      </c>
      <c r="P5">
        <v>25.811000000000064</v>
      </c>
      <c r="Q5">
        <v>33.5</v>
      </c>
      <c r="R5">
        <v>31.921999999999983</v>
      </c>
      <c r="T5">
        <v>112.40566666666729</v>
      </c>
      <c r="U5">
        <v>5.0140000000000032E-2</v>
      </c>
      <c r="V5">
        <v>109.63100000000001</v>
      </c>
      <c r="W5">
        <v>402.52466666666669</v>
      </c>
      <c r="X5">
        <v>57.687333333333314</v>
      </c>
      <c r="Y5">
        <v>285.5293333333334</v>
      </c>
      <c r="Z5">
        <v>80.045333333333318</v>
      </c>
      <c r="AA5">
        <v>11.325333333333363</v>
      </c>
      <c r="AB5">
        <v>2.0966666666666554E-2</v>
      </c>
      <c r="AC5">
        <v>100.69969999999991</v>
      </c>
    </row>
    <row r="6" spans="1:29" x14ac:dyDescent="0.25">
      <c r="A6" t="s">
        <v>42</v>
      </c>
      <c r="B6">
        <v>2000.0339999999994</v>
      </c>
      <c r="C6">
        <v>105.0091</v>
      </c>
      <c r="D6">
        <v>114.85666666666654</v>
      </c>
      <c r="E6">
        <v>109</v>
      </c>
      <c r="F6">
        <v>28.995666666666683</v>
      </c>
      <c r="G6">
        <v>21.900666666666574</v>
      </c>
      <c r="H6">
        <v>105.05053333333329</v>
      </c>
      <c r="I6">
        <v>6.296619999999999</v>
      </c>
      <c r="J6">
        <v>14.46016666666668</v>
      </c>
      <c r="L6">
        <v>0.28629563333333374</v>
      </c>
      <c r="N6">
        <v>112.20166666666691</v>
      </c>
      <c r="O6">
        <v>113.56599999999952</v>
      </c>
      <c r="P6">
        <v>25.89999999999986</v>
      </c>
      <c r="Q6">
        <v>33.501333333333335</v>
      </c>
      <c r="R6">
        <v>32.028666666666822</v>
      </c>
      <c r="T6">
        <v>112.40000000000063</v>
      </c>
      <c r="U6">
        <v>5.0150000000000042E-2</v>
      </c>
      <c r="V6">
        <v>109.64800000000001</v>
      </c>
      <c r="W6">
        <v>402.43500000000017</v>
      </c>
      <c r="X6">
        <v>57.65466666666665</v>
      </c>
      <c r="Y6">
        <v>285.4530000000002</v>
      </c>
      <c r="Z6">
        <v>79.991999999999976</v>
      </c>
      <c r="AA6">
        <v>11.391333333333399</v>
      </c>
      <c r="AB6">
        <v>2.1333333333333215E-2</v>
      </c>
      <c r="AC6">
        <v>100.69739999999985</v>
      </c>
    </row>
    <row r="7" spans="1:29" x14ac:dyDescent="0.25">
      <c r="A7" t="s">
        <v>43</v>
      </c>
      <c r="B7">
        <v>1999.9473333333333</v>
      </c>
      <c r="C7">
        <v>105.00236666666669</v>
      </c>
      <c r="D7">
        <v>114.92266666666728</v>
      </c>
      <c r="E7">
        <v>109.05199999999934</v>
      </c>
      <c r="F7">
        <v>28.992999999999981</v>
      </c>
      <c r="G7">
        <v>21.989000000000001</v>
      </c>
      <c r="H7">
        <v>105.07443333333329</v>
      </c>
      <c r="I7">
        <v>6.2962166666666777</v>
      </c>
      <c r="J7">
        <v>14.442233333333339</v>
      </c>
      <c r="L7">
        <v>0.28630916666666689</v>
      </c>
      <c r="N7">
        <v>112.18433333333364</v>
      </c>
      <c r="O7">
        <v>113.56966666666594</v>
      </c>
      <c r="P7">
        <v>25.89999999999986</v>
      </c>
      <c r="Q7">
        <v>33.626333333333449</v>
      </c>
      <c r="R7">
        <v>32.006999999999948</v>
      </c>
      <c r="T7">
        <v>112.40000000000063</v>
      </c>
      <c r="U7">
        <v>4.996333333333336E-2</v>
      </c>
      <c r="V7">
        <v>109.58533333333338</v>
      </c>
      <c r="W7">
        <v>402.40066666666667</v>
      </c>
      <c r="X7">
        <v>57.660666666666657</v>
      </c>
      <c r="Y7">
        <v>285.37233333333313</v>
      </c>
      <c r="Z7">
        <v>79.982666666666674</v>
      </c>
      <c r="AA7">
        <v>11.300000000000052</v>
      </c>
      <c r="AB7">
        <v>2.1466666666666551E-2</v>
      </c>
      <c r="AC7">
        <v>100.69719999999991</v>
      </c>
    </row>
    <row r="8" spans="1:29" x14ac:dyDescent="0.25">
      <c r="A8" t="s">
        <v>44</v>
      </c>
      <c r="B8">
        <v>1999.9533333333338</v>
      </c>
      <c r="C8">
        <v>105.00823333333331</v>
      </c>
      <c r="D8">
        <v>114.91333333333397</v>
      </c>
      <c r="E8">
        <v>109.07333333333301</v>
      </c>
      <c r="F8">
        <v>29.001333333333314</v>
      </c>
      <c r="G8">
        <v>21.991333333333337</v>
      </c>
      <c r="H8">
        <v>104.98280000000001</v>
      </c>
      <c r="I8">
        <v>6.2961633333333449</v>
      </c>
      <c r="J8">
        <v>14.446699999999989</v>
      </c>
      <c r="L8">
        <v>0.28628929999999991</v>
      </c>
      <c r="N8">
        <v>112.18899999999975</v>
      </c>
      <c r="O8">
        <v>113.55299999999984</v>
      </c>
      <c r="P8">
        <v>25.910333333333231</v>
      </c>
      <c r="Q8">
        <v>33.642000000000145</v>
      </c>
      <c r="R8">
        <v>31.957333333333288</v>
      </c>
      <c r="T8">
        <v>112.34833333333307</v>
      </c>
      <c r="U8">
        <v>5.001333333333341E-2</v>
      </c>
      <c r="V8">
        <v>109.61333333333326</v>
      </c>
      <c r="W8">
        <v>402.41833333333341</v>
      </c>
      <c r="X8">
        <v>57.676666666666677</v>
      </c>
      <c r="Y8">
        <v>285.32666666666677</v>
      </c>
      <c r="Z8">
        <v>80.025666666666652</v>
      </c>
      <c r="AA8">
        <v>11.300000000000052</v>
      </c>
      <c r="AB8">
        <v>2.1333333333333208E-2</v>
      </c>
      <c r="AC8">
        <v>100.69306666666655</v>
      </c>
    </row>
    <row r="9" spans="1:29" x14ac:dyDescent="0.25">
      <c r="A9" t="s">
        <v>45</v>
      </c>
      <c r="B9">
        <v>2000.0295681063124</v>
      </c>
      <c r="C9">
        <v>104.99903654485051</v>
      </c>
      <c r="D9">
        <v>114.90431893687771</v>
      </c>
      <c r="E9">
        <v>109.09667774086323</v>
      </c>
      <c r="F9">
        <v>28.998006644518252</v>
      </c>
      <c r="G9">
        <v>21.933222591362032</v>
      </c>
      <c r="H9">
        <v>104.973488372093</v>
      </c>
      <c r="I9">
        <v>6.2964651162790792</v>
      </c>
      <c r="J9">
        <v>14.442159468438545</v>
      </c>
      <c r="L9">
        <v>0.28631654485049862</v>
      </c>
      <c r="N9">
        <v>112.29966777408598</v>
      </c>
      <c r="O9">
        <v>113.5322259136212</v>
      </c>
      <c r="P9">
        <v>25.999335548172759</v>
      </c>
      <c r="Q9">
        <v>33.599667774086569</v>
      </c>
      <c r="R9">
        <v>32.098006644518456</v>
      </c>
      <c r="T9">
        <v>112.36378737541567</v>
      </c>
      <c r="U9">
        <v>5.0083056478405365E-2</v>
      </c>
      <c r="V9">
        <v>109.65747508305644</v>
      </c>
      <c r="W9">
        <v>402.54717607973419</v>
      </c>
      <c r="X9">
        <v>57.638538205980083</v>
      </c>
      <c r="Y9">
        <v>285.2328903654485</v>
      </c>
      <c r="Z9">
        <v>80.000000000000057</v>
      </c>
      <c r="AA9">
        <v>11.225581395348778</v>
      </c>
      <c r="AB9">
        <v>2.1362126245847074E-2</v>
      </c>
      <c r="AC9">
        <v>100.67431893687699</v>
      </c>
    </row>
    <row r="10" spans="1:29" x14ac:dyDescent="0.25">
      <c r="A10" s="3" t="s">
        <v>46</v>
      </c>
      <c r="B10" s="4">
        <f>AVERAGE(B4:B9)</f>
        <v>1999.988510791768</v>
      </c>
      <c r="C10" s="4">
        <f t="shared" ref="C10:L10" si="0">AVERAGE(C4:C9)</f>
        <v>105.00366406992846</v>
      </c>
      <c r="D10" s="4">
        <f t="shared" si="0"/>
        <v>114.90603936047181</v>
      </c>
      <c r="E10" s="4">
        <f t="shared" si="0"/>
        <v>109.04242280021082</v>
      </c>
      <c r="F10" s="4">
        <f t="shared" si="0"/>
        <v>28.999396707717992</v>
      </c>
      <c r="G10" s="4">
        <f t="shared" si="0"/>
        <v>21.936204510939117</v>
      </c>
      <c r="H10" s="4">
        <f t="shared" si="0"/>
        <v>105.02112680921908</v>
      </c>
      <c r="I10" s="4">
        <f t="shared" si="0"/>
        <v>6.2967825976796279</v>
      </c>
      <c r="J10" s="4">
        <f t="shared" si="0"/>
        <v>14.447847271585401</v>
      </c>
      <c r="K10" s="5">
        <f>MAX(J4:J9)-MIN(J4:J9)</f>
        <v>1.8007198228135124E-2</v>
      </c>
      <c r="L10" s="7">
        <f t="shared" si="0"/>
        <v>0.28632451124092961</v>
      </c>
      <c r="N10" s="4">
        <f>AVERAGE(N4:N9)</f>
        <v>112.20723955817175</v>
      </c>
      <c r="O10" s="4">
        <f t="shared" ref="O10:AC10" si="1">AVERAGE(O4:O9)</f>
        <v>113.54141647404469</v>
      </c>
      <c r="P10" s="4">
        <f t="shared" si="1"/>
        <v>25.886778146917649</v>
      </c>
      <c r="Q10" s="4">
        <f t="shared" si="1"/>
        <v>33.569329789342596</v>
      </c>
      <c r="R10" s="4">
        <f t="shared" si="1"/>
        <v>31.973140928448831</v>
      </c>
      <c r="S10" s="5">
        <f>MAX(R4:R9)-MIN(R4:R9)</f>
        <v>0.27216771834394748</v>
      </c>
      <c r="T10" s="4">
        <f t="shared" si="1"/>
        <v>112.39865807487386</v>
      </c>
      <c r="U10" s="4">
        <f t="shared" si="1"/>
        <v>5.0061642895543372E-2</v>
      </c>
      <c r="V10" s="4">
        <f t="shared" si="1"/>
        <v>109.63169588446168</v>
      </c>
      <c r="W10" s="4">
        <f t="shared" si="1"/>
        <v>402.46275231455678</v>
      </c>
      <c r="X10" s="4">
        <f t="shared" si="1"/>
        <v>57.672777247603676</v>
      </c>
      <c r="Y10" s="4">
        <f t="shared" si="1"/>
        <v>285.41075987820864</v>
      </c>
      <c r="Z10" s="4">
        <f t="shared" si="1"/>
        <v>80.005933258762113</v>
      </c>
      <c r="AA10" s="4">
        <f t="shared" si="1"/>
        <v>11.307041343669283</v>
      </c>
      <c r="AB10" s="4">
        <f t="shared" si="1"/>
        <v>2.1300734687506848E-2</v>
      </c>
      <c r="AC10" s="4">
        <f t="shared" si="1"/>
        <v>100.69315565428178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3.7433607213519096E-5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3">
        <f>_xlfn.STDEV.S(L4:L9)/AVERAGE(L4:L9)</f>
        <v>1.3073839557529304E-4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71" t="s">
        <v>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N13" s="71" t="s">
        <v>1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>
        <v>2000.001672240802</v>
      </c>
      <c r="C16">
        <v>105.00033444816049</v>
      </c>
      <c r="D16">
        <v>64.864548494983126</v>
      </c>
      <c r="E16">
        <v>64.900000000000006</v>
      </c>
      <c r="F16">
        <v>28.999331103678927</v>
      </c>
      <c r="G16">
        <v>22.044147157190636</v>
      </c>
      <c r="H16">
        <v>105.02989966555177</v>
      </c>
      <c r="I16">
        <v>6.5655752508361278</v>
      </c>
      <c r="J16">
        <v>14.454615384615394</v>
      </c>
      <c r="L16">
        <v>0.29855364548494967</v>
      </c>
      <c r="N16">
        <v>54.695986622073875</v>
      </c>
      <c r="O16">
        <v>69.373244147157124</v>
      </c>
      <c r="P16">
        <v>26.151505016722286</v>
      </c>
      <c r="Q16">
        <v>34</v>
      </c>
      <c r="R16">
        <v>32.399999999999821</v>
      </c>
      <c r="T16">
        <v>54.288628762541677</v>
      </c>
      <c r="U16">
        <v>5.0096989966555254E-2</v>
      </c>
      <c r="V16">
        <v>109.36287625418056</v>
      </c>
      <c r="W16">
        <v>402.46120401337822</v>
      </c>
      <c r="X16">
        <v>57.124080267558561</v>
      </c>
      <c r="Y16">
        <v>498.1157190635451</v>
      </c>
      <c r="Z16">
        <v>80.012374581939795</v>
      </c>
      <c r="AA16">
        <v>11.123076923076864</v>
      </c>
      <c r="AB16">
        <v>1.923076923076911E-2</v>
      </c>
      <c r="AC16">
        <v>100.61408026755841</v>
      </c>
    </row>
    <row r="17" spans="1:29" x14ac:dyDescent="0.25">
      <c r="A17" t="s">
        <v>41</v>
      </c>
      <c r="B17">
        <v>2000.0030000000002</v>
      </c>
      <c r="C17">
        <v>105.00080000000007</v>
      </c>
      <c r="D17">
        <v>64.834999999999638</v>
      </c>
      <c r="E17">
        <v>64.900000000000006</v>
      </c>
      <c r="F17">
        <v>29.000666666666667</v>
      </c>
      <c r="G17">
        <v>22</v>
      </c>
      <c r="H17">
        <v>105.02373333333337</v>
      </c>
      <c r="I17">
        <v>6.5642666666666747</v>
      </c>
      <c r="J17">
        <v>14.453166666666666</v>
      </c>
      <c r="L17">
        <v>0.29849343333333317</v>
      </c>
      <c r="N17">
        <v>54.67266666666692</v>
      </c>
      <c r="O17">
        <v>69.367333333333448</v>
      </c>
      <c r="P17">
        <v>26.199999999999875</v>
      </c>
      <c r="Q17">
        <v>33.99766666666666</v>
      </c>
      <c r="R17">
        <v>32.460333333333331</v>
      </c>
      <c r="T17">
        <v>54.20700000000032</v>
      </c>
      <c r="U17">
        <v>5.0196666666666709E-2</v>
      </c>
      <c r="V17">
        <v>109.4106666666667</v>
      </c>
      <c r="W17">
        <v>402.44900000000018</v>
      </c>
      <c r="X17">
        <v>57.15066666666668</v>
      </c>
      <c r="Y17">
        <v>497.89700000000022</v>
      </c>
      <c r="Z17">
        <v>80.018666666666618</v>
      </c>
      <c r="AA17">
        <v>11.099999999999943</v>
      </c>
      <c r="AB17">
        <v>1.923333333333321E-2</v>
      </c>
      <c r="AC17">
        <v>100.61623333333328</v>
      </c>
    </row>
    <row r="18" spans="1:29" x14ac:dyDescent="0.25">
      <c r="A18" t="s">
        <v>42</v>
      </c>
      <c r="B18">
        <v>2000.0833333333321</v>
      </c>
      <c r="C18">
        <v>105.00296666666662</v>
      </c>
      <c r="D18">
        <v>64.849666666666636</v>
      </c>
      <c r="E18">
        <v>64.880999999999659</v>
      </c>
      <c r="F18">
        <v>29</v>
      </c>
      <c r="G18">
        <v>22</v>
      </c>
      <c r="H18">
        <v>104.99436666666671</v>
      </c>
      <c r="I18">
        <v>6.5617699999999921</v>
      </c>
      <c r="J18">
        <v>14.456300000000008</v>
      </c>
      <c r="L18">
        <v>0.29836036666666693</v>
      </c>
      <c r="N18">
        <v>54.696333333333605</v>
      </c>
      <c r="O18">
        <v>69.316666666666279</v>
      </c>
      <c r="P18">
        <v>26.199999999999875</v>
      </c>
      <c r="Q18">
        <v>33.993666666666641</v>
      </c>
      <c r="R18">
        <v>32.496666666666655</v>
      </c>
      <c r="T18">
        <v>54.326666666666434</v>
      </c>
      <c r="U18">
        <v>4.9813333333333369E-2</v>
      </c>
      <c r="V18">
        <v>109.43899999999999</v>
      </c>
      <c r="W18">
        <v>402.4169999999998</v>
      </c>
      <c r="X18">
        <v>57.139666666666656</v>
      </c>
      <c r="Y18">
        <v>497.65100000000007</v>
      </c>
      <c r="Z18">
        <v>79.992666666666707</v>
      </c>
      <c r="AA18">
        <v>11.099999999999943</v>
      </c>
      <c r="AB18">
        <v>1.9166666666666544E-2</v>
      </c>
      <c r="AC18">
        <v>100.61843333333329</v>
      </c>
    </row>
    <row r="19" spans="1:29" x14ac:dyDescent="0.25">
      <c r="A19" t="s">
        <v>43</v>
      </c>
      <c r="B19">
        <v>2000.0106666666661</v>
      </c>
      <c r="C19">
        <v>105.00263333333339</v>
      </c>
      <c r="D19">
        <v>64.915333333333379</v>
      </c>
      <c r="E19">
        <v>64.833333333333343</v>
      </c>
      <c r="F19">
        <v>28.996333333333332</v>
      </c>
      <c r="G19">
        <v>22</v>
      </c>
      <c r="H19">
        <v>104.95713333333329</v>
      </c>
      <c r="I19">
        <v>6.5605799999999883</v>
      </c>
      <c r="J19">
        <v>14.452600000000002</v>
      </c>
      <c r="L19">
        <v>0.29831883333333298</v>
      </c>
      <c r="N19">
        <v>54.776333333333099</v>
      </c>
      <c r="O19">
        <v>69.299999999999613</v>
      </c>
      <c r="P19">
        <v>26.199999999999875</v>
      </c>
      <c r="Q19">
        <v>33.975666666666577</v>
      </c>
      <c r="R19">
        <v>32.473999999999926</v>
      </c>
      <c r="T19">
        <v>54.492666666666665</v>
      </c>
      <c r="U19">
        <v>4.9853333333333388E-2</v>
      </c>
      <c r="V19">
        <v>109.40066666666658</v>
      </c>
      <c r="W19">
        <v>402.58166666666688</v>
      </c>
      <c r="X19">
        <v>57.124000000000002</v>
      </c>
      <c r="Y19">
        <v>497.38199999999955</v>
      </c>
      <c r="Z19">
        <v>80.005333333333269</v>
      </c>
      <c r="AA19">
        <v>11.171999999999947</v>
      </c>
      <c r="AB19">
        <v>1.9433333333333209E-2</v>
      </c>
      <c r="AC19">
        <v>100.62013333333324</v>
      </c>
    </row>
    <row r="20" spans="1:29" x14ac:dyDescent="0.25">
      <c r="A20" t="s">
        <v>44</v>
      </c>
      <c r="B20">
        <v>2000.0528239202663</v>
      </c>
      <c r="C20">
        <v>104.99611295681072</v>
      </c>
      <c r="D20">
        <v>64.903322259136033</v>
      </c>
      <c r="E20">
        <v>64.90000000000002</v>
      </c>
      <c r="F20">
        <v>29.000000000000007</v>
      </c>
      <c r="G20">
        <v>22</v>
      </c>
      <c r="H20">
        <v>105.00664451827241</v>
      </c>
      <c r="I20">
        <v>6.5593654485049706</v>
      </c>
      <c r="J20">
        <v>14.451229235880394</v>
      </c>
      <c r="L20">
        <v>0.29827697674418596</v>
      </c>
      <c r="N20">
        <v>54.912292358803811</v>
      </c>
      <c r="O20">
        <v>69.299999999999613</v>
      </c>
      <c r="P20">
        <v>26.199999999999875</v>
      </c>
      <c r="Q20">
        <v>33.964119601328868</v>
      </c>
      <c r="R20">
        <v>32.475083056478312</v>
      </c>
      <c r="T20">
        <v>54.520930232558207</v>
      </c>
      <c r="U20">
        <v>5.026578073089704E-2</v>
      </c>
      <c r="V20">
        <v>109.5009966777408</v>
      </c>
      <c r="W20">
        <v>402.49368770764124</v>
      </c>
      <c r="X20">
        <v>57.180730897009923</v>
      </c>
      <c r="Y20">
        <v>497.40531561461813</v>
      </c>
      <c r="Z20">
        <v>79.958803986710961</v>
      </c>
      <c r="AA20">
        <v>11.260465116279141</v>
      </c>
      <c r="AB20">
        <v>1.9634551495016486E-2</v>
      </c>
      <c r="AC20">
        <v>100.62348837209288</v>
      </c>
    </row>
    <row r="21" spans="1:29" x14ac:dyDescent="0.25">
      <c r="A21" t="s">
        <v>45</v>
      </c>
      <c r="B21">
        <v>1999.9993333333334</v>
      </c>
      <c r="C21">
        <v>105.00153333333346</v>
      </c>
      <c r="D21">
        <v>64.993333333333297</v>
      </c>
      <c r="E21">
        <v>64.900000000000006</v>
      </c>
      <c r="F21">
        <v>28.999666666666648</v>
      </c>
      <c r="G21">
        <v>22.000333333333334</v>
      </c>
      <c r="H21">
        <v>105.0496333333334</v>
      </c>
      <c r="I21">
        <v>6.5608966666666628</v>
      </c>
      <c r="J21">
        <v>14.456733333333323</v>
      </c>
      <c r="L21">
        <v>0.2983403</v>
      </c>
      <c r="N21">
        <v>55.028666666666773</v>
      </c>
      <c r="O21">
        <v>69.299999999999613</v>
      </c>
      <c r="P21">
        <v>26.199666666666541</v>
      </c>
      <c r="Q21">
        <v>33.993999999999978</v>
      </c>
      <c r="R21">
        <v>32.456333333333262</v>
      </c>
      <c r="T21">
        <v>54.59900000000026</v>
      </c>
      <c r="U21">
        <v>4.9740000000000027E-2</v>
      </c>
      <c r="V21">
        <v>109.41066666666666</v>
      </c>
      <c r="W21">
        <v>402.35366666666675</v>
      </c>
      <c r="X21">
        <v>57.123666666666665</v>
      </c>
      <c r="Y21">
        <v>497.17133333333311</v>
      </c>
      <c r="Z21">
        <v>80.044000000000011</v>
      </c>
      <c r="AA21">
        <v>11.299666666666718</v>
      </c>
      <c r="AB21">
        <v>1.9633333333333204E-2</v>
      </c>
      <c r="AC21">
        <v>100.61586666666659</v>
      </c>
    </row>
    <row r="22" spans="1:29" x14ac:dyDescent="0.25">
      <c r="A22" s="3" t="s">
        <v>46</v>
      </c>
      <c r="B22" s="4">
        <f>AVERAGE(B16:B21)</f>
        <v>2000.0251382490667</v>
      </c>
      <c r="C22" s="4">
        <f t="shared" ref="C22:L22" si="2">AVERAGE(C16:C21)</f>
        <v>105.00073012305079</v>
      </c>
      <c r="D22" s="4">
        <f t="shared" si="2"/>
        <v>64.893534014575337</v>
      </c>
      <c r="E22" s="4">
        <f t="shared" si="2"/>
        <v>64.885722222222171</v>
      </c>
      <c r="F22" s="4">
        <f t="shared" si="2"/>
        <v>28.999332961724264</v>
      </c>
      <c r="G22" s="4">
        <f t="shared" si="2"/>
        <v>22.007413415087328</v>
      </c>
      <c r="H22" s="4">
        <f t="shared" si="2"/>
        <v>105.01023514174848</v>
      </c>
      <c r="I22" s="4">
        <f t="shared" si="2"/>
        <v>6.5620756721124032</v>
      </c>
      <c r="J22" s="4">
        <f t="shared" si="2"/>
        <v>14.454107436749297</v>
      </c>
      <c r="K22" s="5">
        <f>MAX(J16:J21)-MIN(J16:J21)</f>
        <v>5.5040974529294573E-3</v>
      </c>
      <c r="L22" s="7">
        <f t="shared" si="2"/>
        <v>0.29839059259374484</v>
      </c>
      <c r="N22" s="4">
        <f>AVERAGE(N16:N21)</f>
        <v>54.79704649681301</v>
      </c>
      <c r="O22" s="4">
        <f t="shared" ref="O22:AC22" si="3">AVERAGE(O16:O21)</f>
        <v>69.326207357859275</v>
      </c>
      <c r="P22" s="4">
        <f t="shared" si="3"/>
        <v>26.191861947231388</v>
      </c>
      <c r="Q22" s="4">
        <f t="shared" si="3"/>
        <v>33.987519933554786</v>
      </c>
      <c r="R22" s="4">
        <f t="shared" si="3"/>
        <v>32.460402731635213</v>
      </c>
      <c r="S22" s="5">
        <f>MAX(R16:R21)-MIN(R16:R21)</f>
        <v>9.6666666666834544E-2</v>
      </c>
      <c r="T22" s="4">
        <f t="shared" si="3"/>
        <v>54.405815388072263</v>
      </c>
      <c r="U22" s="4">
        <f t="shared" si="3"/>
        <v>4.9994350671797631E-2</v>
      </c>
      <c r="V22" s="4">
        <f t="shared" si="3"/>
        <v>109.42081215532021</v>
      </c>
      <c r="W22" s="4">
        <f t="shared" si="3"/>
        <v>402.45937084239222</v>
      </c>
      <c r="X22" s="4">
        <f t="shared" si="3"/>
        <v>57.140468527428084</v>
      </c>
      <c r="Y22" s="4">
        <f t="shared" si="3"/>
        <v>497.60372800191607</v>
      </c>
      <c r="Z22" s="4">
        <f t="shared" si="3"/>
        <v>80.005307539219572</v>
      </c>
      <c r="AA22" s="4">
        <f t="shared" si="3"/>
        <v>11.175868117670426</v>
      </c>
      <c r="AB22" s="4">
        <f t="shared" si="3"/>
        <v>1.9388664565408626E-2</v>
      </c>
      <c r="AC22" s="4">
        <f t="shared" si="3"/>
        <v>100.61803921771961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1.0831746620787802E-4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3">
        <f>_xlfn.STDEV.S(L16:L21)/AVERAGE(L16:L21)</f>
        <v>3.6300563387851485E-4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1" t="s">
        <v>0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N25" s="71" t="s">
        <v>1</v>
      </c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>
        <v>1500.0150501672251</v>
      </c>
      <c r="C28">
        <v>104.99802675585282</v>
      </c>
      <c r="D28">
        <v>114.99665551839465</v>
      </c>
      <c r="E28">
        <v>108.92474916388024</v>
      </c>
      <c r="F28">
        <v>29.000334448160523</v>
      </c>
      <c r="G28">
        <v>21.95685618729085</v>
      </c>
      <c r="H28">
        <v>105.03913043478261</v>
      </c>
      <c r="I28">
        <v>4.7783678929765898</v>
      </c>
      <c r="J28">
        <v>14.44464882943144</v>
      </c>
      <c r="L28">
        <v>0.28971892976588615</v>
      </c>
      <c r="N28">
        <v>115.47959866220737</v>
      </c>
      <c r="O28">
        <v>112.87859531772615</v>
      </c>
      <c r="P28">
        <v>26.10000000000014</v>
      </c>
      <c r="Q28">
        <v>33.460535117056722</v>
      </c>
      <c r="R28">
        <v>31.159866220735868</v>
      </c>
      <c r="T28">
        <v>115.36822742474924</v>
      </c>
      <c r="U28">
        <v>5.0003344481605351E-2</v>
      </c>
      <c r="V28">
        <v>110.94180602006686</v>
      </c>
      <c r="W28">
        <v>402.59397993311018</v>
      </c>
      <c r="X28">
        <v>59.087959866220736</v>
      </c>
      <c r="Y28">
        <v>244.1341137123745</v>
      </c>
      <c r="Z28">
        <v>80.024414715719018</v>
      </c>
      <c r="AA28">
        <v>11.300000000000052</v>
      </c>
      <c r="AB28">
        <v>1.9999999999999869E-2</v>
      </c>
      <c r="AC28">
        <v>100.62722408026755</v>
      </c>
    </row>
    <row r="29" spans="1:29" x14ac:dyDescent="0.25">
      <c r="A29" t="s">
        <v>41</v>
      </c>
      <c r="B29">
        <v>1499.9960132890369</v>
      </c>
      <c r="C29">
        <v>104.9928903654486</v>
      </c>
      <c r="D29">
        <v>115.00199335548167</v>
      </c>
      <c r="E29">
        <v>108.9162790697678</v>
      </c>
      <c r="F29">
        <v>28.992358803986718</v>
      </c>
      <c r="G29">
        <v>21.913621262458392</v>
      </c>
      <c r="H29">
        <v>104.97724252491692</v>
      </c>
      <c r="I29">
        <v>4.778182724252499</v>
      </c>
      <c r="J29">
        <v>14.449568106312297</v>
      </c>
      <c r="L29">
        <v>0.28972448504983378</v>
      </c>
      <c r="N29">
        <v>115.46976744186043</v>
      </c>
      <c r="O29">
        <v>112.89036544850539</v>
      </c>
      <c r="P29">
        <v>26.100000000000144</v>
      </c>
      <c r="Q29">
        <v>33.419933554817156</v>
      </c>
      <c r="R29">
        <v>31.081395348837365</v>
      </c>
      <c r="T29">
        <v>115.33554817275767</v>
      </c>
      <c r="U29">
        <v>4.9883720930232626E-2</v>
      </c>
      <c r="V29">
        <v>110.90299003322258</v>
      </c>
      <c r="W29">
        <v>402.75282392026634</v>
      </c>
      <c r="X29">
        <v>59.098006644518286</v>
      </c>
      <c r="Y29">
        <v>244.18006644518266</v>
      </c>
      <c r="Z29">
        <v>80.005315614617871</v>
      </c>
      <c r="AA29">
        <v>11.253156146179316</v>
      </c>
      <c r="AB29">
        <v>1.9999999999999865E-2</v>
      </c>
      <c r="AC29">
        <v>100.63388704318923</v>
      </c>
    </row>
    <row r="30" spans="1:29" x14ac:dyDescent="0.25">
      <c r="A30" t="s">
        <v>42</v>
      </c>
      <c r="B30">
        <v>1499.9628762541815</v>
      </c>
      <c r="C30">
        <v>105.00227424749161</v>
      </c>
      <c r="D30">
        <v>114.99698996655513</v>
      </c>
      <c r="E30">
        <v>108.99966555183947</v>
      </c>
      <c r="F30">
        <v>29.010702341137176</v>
      </c>
      <c r="G30">
        <v>21.96989966555185</v>
      </c>
      <c r="H30">
        <v>104.99147157190633</v>
      </c>
      <c r="I30">
        <v>4.776030100334455</v>
      </c>
      <c r="J30">
        <v>14.446622073578599</v>
      </c>
      <c r="L30">
        <v>0.28957354515050143</v>
      </c>
      <c r="N30">
        <v>115.656856187291</v>
      </c>
      <c r="O30">
        <v>112.87391304347851</v>
      </c>
      <c r="P30">
        <v>26.10000000000014</v>
      </c>
      <c r="Q30">
        <v>33.494983277591963</v>
      </c>
      <c r="R30">
        <v>31.177926421404649</v>
      </c>
      <c r="T30">
        <v>115.46688963210701</v>
      </c>
      <c r="U30">
        <v>5.0220735785953249E-2</v>
      </c>
      <c r="V30">
        <v>110.72374581939802</v>
      </c>
      <c r="W30">
        <v>402.8578595317727</v>
      </c>
      <c r="X30">
        <v>59.126086956521718</v>
      </c>
      <c r="Y30">
        <v>244.01571906354513</v>
      </c>
      <c r="Z30">
        <v>79.979933110367995</v>
      </c>
      <c r="AA30">
        <v>11.19999999999995</v>
      </c>
      <c r="AB30">
        <v>1.9999999999999869E-2</v>
      </c>
      <c r="AC30">
        <v>100.64418060200666</v>
      </c>
    </row>
    <row r="31" spans="1:29" x14ac:dyDescent="0.25">
      <c r="A31" t="s">
        <v>43</v>
      </c>
      <c r="B31">
        <v>1500.068</v>
      </c>
      <c r="C31">
        <v>104.99659999999999</v>
      </c>
      <c r="D31">
        <v>115.00099999999992</v>
      </c>
      <c r="E31">
        <v>108.97500000000036</v>
      </c>
      <c r="F31">
        <v>28.986999999999945</v>
      </c>
      <c r="G31">
        <v>21.998666666666661</v>
      </c>
      <c r="H31">
        <v>105.02726666666661</v>
      </c>
      <c r="I31">
        <v>4.7752366666666761</v>
      </c>
      <c r="J31">
        <v>14.443466666666669</v>
      </c>
      <c r="L31">
        <v>0.28952210000000006</v>
      </c>
      <c r="N31">
        <v>115.59733333333328</v>
      </c>
      <c r="O31">
        <v>112.90100000000062</v>
      </c>
      <c r="P31">
        <v>26.100000000000144</v>
      </c>
      <c r="Q31">
        <v>33.498666666666665</v>
      </c>
      <c r="R31">
        <v>31.27300000000001</v>
      </c>
      <c r="T31">
        <v>115.42233333333327</v>
      </c>
      <c r="U31">
        <v>4.9596666666666733E-2</v>
      </c>
      <c r="V31">
        <v>110.9226666666667</v>
      </c>
      <c r="W31">
        <v>402.64133333333353</v>
      </c>
      <c r="X31">
        <v>59.086666666666616</v>
      </c>
      <c r="Y31">
        <v>244.07433333333324</v>
      </c>
      <c r="Z31">
        <v>79.958666666666645</v>
      </c>
      <c r="AA31">
        <v>11.103666666666609</v>
      </c>
      <c r="AB31">
        <v>1.9999999999999865E-2</v>
      </c>
      <c r="AC31">
        <v>100.65153333333316</v>
      </c>
    </row>
    <row r="32" spans="1:29" x14ac:dyDescent="0.25">
      <c r="A32" t="s">
        <v>44</v>
      </c>
      <c r="B32">
        <v>1500.1453333333318</v>
      </c>
      <c r="C32">
        <v>105.00530000000002</v>
      </c>
      <c r="D32">
        <v>114.99733333333342</v>
      </c>
      <c r="E32">
        <v>108.97866666666664</v>
      </c>
      <c r="F32">
        <v>29.006666666666696</v>
      </c>
      <c r="G32">
        <v>21.915999999999897</v>
      </c>
      <c r="H32">
        <v>104.97653333333332</v>
      </c>
      <c r="I32">
        <v>4.7760766666666621</v>
      </c>
      <c r="J32">
        <v>14.440466666666671</v>
      </c>
      <c r="L32">
        <v>0.28953440000000003</v>
      </c>
      <c r="N32">
        <v>115.49133333333329</v>
      </c>
      <c r="O32">
        <v>112.9680000000001</v>
      </c>
      <c r="P32">
        <v>26.056333333333317</v>
      </c>
      <c r="Q32">
        <v>33.415999999999812</v>
      </c>
      <c r="R32">
        <v>31.246666666666716</v>
      </c>
      <c r="T32">
        <v>115.4186666666666</v>
      </c>
      <c r="U32">
        <v>5.0243333333333355E-2</v>
      </c>
      <c r="V32">
        <v>110.79366666666671</v>
      </c>
      <c r="W32">
        <v>402.48033333333348</v>
      </c>
      <c r="X32">
        <v>59.105666666666657</v>
      </c>
      <c r="Y32">
        <v>244.09933333333325</v>
      </c>
      <c r="Z32">
        <v>80.013666666666651</v>
      </c>
      <c r="AA32">
        <v>11.14266666666658</v>
      </c>
      <c r="AB32">
        <v>1.9999999999999865E-2</v>
      </c>
      <c r="AC32">
        <v>100.65439999999988</v>
      </c>
    </row>
    <row r="33" spans="1:29" x14ac:dyDescent="0.25">
      <c r="A33" t="s">
        <v>45</v>
      </c>
      <c r="B33">
        <v>1500.0698675496687</v>
      </c>
      <c r="C33">
        <v>104.9954966887417</v>
      </c>
      <c r="D33">
        <v>115.00231788079473</v>
      </c>
      <c r="E33">
        <v>109</v>
      </c>
      <c r="F33">
        <v>28.999006622516536</v>
      </c>
      <c r="G33">
        <v>21.929470198675457</v>
      </c>
      <c r="H33">
        <v>104.97519867549673</v>
      </c>
      <c r="I33">
        <v>4.7747350993377387</v>
      </c>
      <c r="J33">
        <v>14.447913907284773</v>
      </c>
      <c r="L33">
        <v>0.28949182119205297</v>
      </c>
      <c r="N33">
        <v>115.46655629139079</v>
      </c>
      <c r="O33">
        <v>112.9639072847683</v>
      </c>
      <c r="P33">
        <v>26.000331125827817</v>
      </c>
      <c r="Q33">
        <v>33.400331125827627</v>
      </c>
      <c r="R33">
        <v>31.33708609271514</v>
      </c>
      <c r="T33">
        <v>115.37450331125847</v>
      </c>
      <c r="U33">
        <v>4.9973509933774848E-2</v>
      </c>
      <c r="V33">
        <v>110.90331125827814</v>
      </c>
      <c r="W33">
        <v>402.61986754966898</v>
      </c>
      <c r="X33">
        <v>59.048013245033076</v>
      </c>
      <c r="Y33">
        <v>244.24470198675496</v>
      </c>
      <c r="Z33">
        <v>79.999337748344374</v>
      </c>
      <c r="AA33">
        <v>11.210927152317867</v>
      </c>
      <c r="AB33">
        <v>1.9999999999999865E-2</v>
      </c>
      <c r="AC33">
        <v>100.66476821192038</v>
      </c>
    </row>
    <row r="34" spans="1:29" x14ac:dyDescent="0.25">
      <c r="A34" s="3" t="s">
        <v>46</v>
      </c>
      <c r="B34" s="4">
        <f>AVERAGE(B28:B33)</f>
        <v>1500.0428567655742</v>
      </c>
      <c r="C34" s="4">
        <f t="shared" ref="C34:L34" si="4">AVERAGE(C28:C33)</f>
        <v>104.99843134292246</v>
      </c>
      <c r="D34" s="4">
        <f t="shared" si="4"/>
        <v>114.99938167575993</v>
      </c>
      <c r="E34" s="4">
        <f t="shared" si="4"/>
        <v>108.96572674202575</v>
      </c>
      <c r="F34" s="4">
        <f t="shared" si="4"/>
        <v>28.999344813744596</v>
      </c>
      <c r="G34" s="4">
        <f t="shared" si="4"/>
        <v>21.947418996773852</v>
      </c>
      <c r="H34" s="4">
        <f t="shared" si="4"/>
        <v>104.99780720118376</v>
      </c>
      <c r="I34" s="4">
        <f t="shared" si="4"/>
        <v>4.7764381917057701</v>
      </c>
      <c r="J34" s="4">
        <f t="shared" si="4"/>
        <v>14.445447708323407</v>
      </c>
      <c r="K34" s="5">
        <f>MAX(J28:J33)-MIN(J28:J33)</f>
        <v>9.1014396456259306E-3</v>
      </c>
      <c r="L34" s="7">
        <f t="shared" si="4"/>
        <v>0.2895942135263791</v>
      </c>
      <c r="N34" s="4">
        <f>AVERAGE(N28:N33)</f>
        <v>115.52690754156936</v>
      </c>
      <c r="O34" s="4">
        <f t="shared" ref="O34:AC34" si="5">AVERAGE(O28:O33)</f>
        <v>112.91263018241318</v>
      </c>
      <c r="P34" s="4">
        <f t="shared" si="5"/>
        <v>26.07611074319362</v>
      </c>
      <c r="Q34" s="4">
        <f t="shared" si="5"/>
        <v>33.448408290326654</v>
      </c>
      <c r="R34" s="4">
        <f t="shared" si="5"/>
        <v>31.212656791726626</v>
      </c>
      <c r="S34" s="5">
        <f>MAX(R28:R33)-MIN(R28:R33)</f>
        <v>0.25569074387777491</v>
      </c>
      <c r="T34" s="4">
        <f t="shared" si="5"/>
        <v>115.39769475681203</v>
      </c>
      <c r="U34" s="4">
        <f t="shared" si="5"/>
        <v>4.9986885188594364E-2</v>
      </c>
      <c r="V34" s="4">
        <f t="shared" si="5"/>
        <v>110.86469774404982</v>
      </c>
      <c r="W34" s="4">
        <f t="shared" si="5"/>
        <v>402.6576996002475</v>
      </c>
      <c r="X34" s="4">
        <f t="shared" si="5"/>
        <v>59.092066674271187</v>
      </c>
      <c r="Y34" s="4">
        <f t="shared" si="5"/>
        <v>244.12471131242066</v>
      </c>
      <c r="Z34" s="4">
        <f t="shared" si="5"/>
        <v>79.996889087063764</v>
      </c>
      <c r="AA34" s="4">
        <f t="shared" si="5"/>
        <v>11.201736105305065</v>
      </c>
      <c r="AB34" s="4">
        <f t="shared" si="5"/>
        <v>1.9999999999999865E-2</v>
      </c>
      <c r="AC34" s="4">
        <f t="shared" si="5"/>
        <v>100.64599887845282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1.0219021551487013E-4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3">
        <f>_xlfn.STDEV.S(L28:L33)/AVERAGE(L28:L33)</f>
        <v>3.5287381702314865E-4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1" t="s">
        <v>0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N37" s="71" t="s">
        <v>1</v>
      </c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>
        <v>695.20234113712331</v>
      </c>
      <c r="C40">
        <v>19.98872909698996</v>
      </c>
      <c r="D40">
        <v>114.73979933110377</v>
      </c>
      <c r="E40">
        <v>108.75986622073623</v>
      </c>
      <c r="F40">
        <v>29.162876254180627</v>
      </c>
      <c r="G40">
        <v>21.899999999999903</v>
      </c>
      <c r="H40">
        <v>104.01732441471583</v>
      </c>
      <c r="I40">
        <v>1.0543010033444833</v>
      </c>
      <c r="J40">
        <v>14.453244147157186</v>
      </c>
      <c r="L40">
        <v>0.7245140802675587</v>
      </c>
      <c r="N40">
        <v>120.49331103678891</v>
      </c>
      <c r="O40">
        <v>110.48428093645467</v>
      </c>
      <c r="P40">
        <v>25.606354515050128</v>
      </c>
      <c r="Q40">
        <v>33.160200668896401</v>
      </c>
      <c r="R40">
        <v>28.928762541805845</v>
      </c>
      <c r="T40">
        <v>119.56321070234063</v>
      </c>
      <c r="U40">
        <v>5.0036789297659111E-2</v>
      </c>
      <c r="V40">
        <v>114.12508361204014</v>
      </c>
      <c r="W40">
        <v>403.16889632107035</v>
      </c>
      <c r="X40">
        <v>34.079933110367882</v>
      </c>
      <c r="Y40">
        <v>116.22073578595318</v>
      </c>
      <c r="Z40">
        <v>80.005685618729174</v>
      </c>
      <c r="AA40">
        <v>11.099999999999943</v>
      </c>
      <c r="AB40">
        <v>9.9999999999999343E-3</v>
      </c>
      <c r="AC40">
        <v>100.72384615384637</v>
      </c>
    </row>
    <row r="41" spans="1:29" x14ac:dyDescent="0.25">
      <c r="A41" t="s">
        <v>41</v>
      </c>
      <c r="B41">
        <v>695.19501661129561</v>
      </c>
      <c r="C41">
        <v>19.985880398671075</v>
      </c>
      <c r="D41">
        <v>114.91561461794032</v>
      </c>
      <c r="E41">
        <v>109.10365448504977</v>
      </c>
      <c r="F41">
        <v>28.986046511627855</v>
      </c>
      <c r="G41">
        <v>21.812624584717646</v>
      </c>
      <c r="H41">
        <v>104.00807308970103</v>
      </c>
      <c r="I41">
        <v>1.0535714285714286</v>
      </c>
      <c r="J41">
        <v>14.449468438538188</v>
      </c>
      <c r="L41">
        <v>0.72414451827242499</v>
      </c>
      <c r="N41">
        <v>120.74883720930269</v>
      </c>
      <c r="O41">
        <v>110.86843853820598</v>
      </c>
      <c r="P41">
        <v>26.057475083056538</v>
      </c>
      <c r="Q41">
        <v>33.031561461793999</v>
      </c>
      <c r="R41">
        <v>28.824916943521657</v>
      </c>
      <c r="T41">
        <v>119.761794019934</v>
      </c>
      <c r="U41">
        <v>5.0093023255814204E-2</v>
      </c>
      <c r="V41">
        <v>114.08737541528232</v>
      </c>
      <c r="W41">
        <v>403.13289036544808</v>
      </c>
      <c r="X41">
        <v>34.067109634551478</v>
      </c>
      <c r="Y41">
        <v>115.48671096345515</v>
      </c>
      <c r="Z41">
        <v>80.045182724252541</v>
      </c>
      <c r="AA41">
        <v>11.099999999999943</v>
      </c>
      <c r="AB41">
        <v>1.0066445182724185E-2</v>
      </c>
      <c r="AC41">
        <v>100.72342192691052</v>
      </c>
    </row>
    <row r="42" spans="1:29" x14ac:dyDescent="0.25">
      <c r="A42" t="s">
        <v>42</v>
      </c>
      <c r="B42">
        <v>695.14133333333336</v>
      </c>
      <c r="C42">
        <v>19.992066666666641</v>
      </c>
      <c r="D42">
        <v>115.16666666666703</v>
      </c>
      <c r="E42">
        <v>109.36300000000013</v>
      </c>
      <c r="F42">
        <v>28.986999999999995</v>
      </c>
      <c r="G42">
        <v>21.800000000000111</v>
      </c>
      <c r="H42">
        <v>104.0192333333333</v>
      </c>
      <c r="I42">
        <v>1.0521533333333302</v>
      </c>
      <c r="J42">
        <v>14.454666666666668</v>
      </c>
      <c r="L42">
        <v>0.72296173333333291</v>
      </c>
      <c r="N42">
        <v>120.9723333333333</v>
      </c>
      <c r="O42">
        <v>111.18900000000014</v>
      </c>
      <c r="P42">
        <v>26.348333333333198</v>
      </c>
      <c r="Q42">
        <v>32.899999999999814</v>
      </c>
      <c r="R42">
        <v>28.800000000000086</v>
      </c>
      <c r="T42">
        <v>120.03966666666587</v>
      </c>
      <c r="U42">
        <v>5.0046666666666899E-2</v>
      </c>
      <c r="V42">
        <v>114.04033333333335</v>
      </c>
      <c r="W42">
        <v>403.1786666666664</v>
      </c>
      <c r="X42">
        <v>34.087999999999987</v>
      </c>
      <c r="Y42">
        <v>114.95533333333343</v>
      </c>
      <c r="Z42">
        <v>79.978000000000023</v>
      </c>
      <c r="AA42">
        <v>11.099999999999943</v>
      </c>
      <c r="AB42">
        <v>1.0033333333333267E-2</v>
      </c>
      <c r="AC42">
        <v>100.73106666666696</v>
      </c>
    </row>
    <row r="43" spans="1:29" x14ac:dyDescent="0.25">
      <c r="A43" t="s">
        <v>43</v>
      </c>
      <c r="B43">
        <v>695.1478260869568</v>
      </c>
      <c r="C43">
        <v>19.991906354515041</v>
      </c>
      <c r="D43">
        <v>115.36889632107074</v>
      </c>
      <c r="E43">
        <v>109.70702341137124</v>
      </c>
      <c r="F43">
        <v>28.960200668896292</v>
      </c>
      <c r="G43">
        <v>21.891973244147064</v>
      </c>
      <c r="H43">
        <v>104.03468227424749</v>
      </c>
      <c r="I43">
        <v>1.0532909698996635</v>
      </c>
      <c r="J43">
        <v>14.453511705685621</v>
      </c>
      <c r="L43">
        <v>0.72377505016722388</v>
      </c>
      <c r="N43">
        <v>121.13745819397982</v>
      </c>
      <c r="O43">
        <v>111.46688963210666</v>
      </c>
      <c r="P43">
        <v>26.484280936454851</v>
      </c>
      <c r="Q43">
        <v>32.899999999999814</v>
      </c>
      <c r="R43">
        <v>28.752508361204015</v>
      </c>
      <c r="T43">
        <v>120.23411371237495</v>
      </c>
      <c r="U43">
        <v>5.0026755852843038E-2</v>
      </c>
      <c r="V43">
        <v>113.96789297658866</v>
      </c>
      <c r="W43">
        <v>403.00100334448149</v>
      </c>
      <c r="X43">
        <v>34.094314381270877</v>
      </c>
      <c r="Y43">
        <v>114.44615384615382</v>
      </c>
      <c r="Z43">
        <v>80.004347826086999</v>
      </c>
      <c r="AA43">
        <v>11.099999999999943</v>
      </c>
      <c r="AB43">
        <v>1.0100334448160468E-2</v>
      </c>
      <c r="AC43">
        <v>100.73916387959886</v>
      </c>
    </row>
    <row r="44" spans="1:29" x14ac:dyDescent="0.25">
      <c r="A44" t="s">
        <v>44</v>
      </c>
      <c r="B44">
        <v>694.8356666666665</v>
      </c>
      <c r="C44">
        <v>19.99166666666666</v>
      </c>
      <c r="D44">
        <v>115.5353333333328</v>
      </c>
      <c r="E44">
        <v>109.90333333333358</v>
      </c>
      <c r="F44">
        <v>29.231999999999989</v>
      </c>
      <c r="G44">
        <v>21.903333333333247</v>
      </c>
      <c r="H44">
        <v>104.03853333333333</v>
      </c>
      <c r="I44">
        <v>1.055156666666665</v>
      </c>
      <c r="J44">
        <v>14.452933333333343</v>
      </c>
      <c r="L44">
        <v>0.72536886666666689</v>
      </c>
      <c r="N44">
        <v>121.20433333333349</v>
      </c>
      <c r="O44">
        <v>111.6493333333337</v>
      </c>
      <c r="P44">
        <v>26.567666666666824</v>
      </c>
      <c r="Q44">
        <v>32.899999999999814</v>
      </c>
      <c r="R44">
        <v>28.635666666666832</v>
      </c>
      <c r="T44">
        <v>120.37166666666747</v>
      </c>
      <c r="U44">
        <v>5.0033333333333603E-2</v>
      </c>
      <c r="V44">
        <v>114.02799999999993</v>
      </c>
      <c r="W44">
        <v>403.17466666666712</v>
      </c>
      <c r="X44">
        <v>34.17766666666671</v>
      </c>
      <c r="Y44">
        <v>113.91833333333331</v>
      </c>
      <c r="Z44">
        <v>80.000333333333316</v>
      </c>
      <c r="AA44">
        <v>11.099999999999943</v>
      </c>
      <c r="AB44">
        <v>9.9999999999999326E-3</v>
      </c>
      <c r="AC44">
        <v>100.72716666666685</v>
      </c>
    </row>
    <row r="45" spans="1:29" x14ac:dyDescent="0.25">
      <c r="A45" t="s">
        <v>45</v>
      </c>
      <c r="B45">
        <v>695.14900662251614</v>
      </c>
      <c r="C45">
        <v>19.99784768211919</v>
      </c>
      <c r="D45">
        <v>115.58013245033075</v>
      </c>
      <c r="E45">
        <v>109.75397350993372</v>
      </c>
      <c r="F45">
        <v>29.312913907284763</v>
      </c>
      <c r="G45">
        <v>21.960264900662118</v>
      </c>
      <c r="H45">
        <v>104.05490066225167</v>
      </c>
      <c r="I45">
        <v>1.0566887417218542</v>
      </c>
      <c r="J45">
        <v>14.450132450331125</v>
      </c>
      <c r="L45">
        <v>0.72590099337748371</v>
      </c>
      <c r="N45">
        <v>121.17350993377481</v>
      </c>
      <c r="O45">
        <v>111.44768211920555</v>
      </c>
      <c r="P45">
        <v>26.595695364238559</v>
      </c>
      <c r="Q45">
        <v>32.90099337748326</v>
      </c>
      <c r="R45">
        <v>28.601324503311417</v>
      </c>
      <c r="T45">
        <v>120.29238410595977</v>
      </c>
      <c r="U45">
        <v>5.0056291390728737E-2</v>
      </c>
      <c r="V45">
        <v>114.02615894039735</v>
      </c>
      <c r="W45">
        <v>403.07847682119211</v>
      </c>
      <c r="X45">
        <v>34.214569536423866</v>
      </c>
      <c r="Y45">
        <v>114.00430463576156</v>
      </c>
      <c r="Z45">
        <v>79.989735099337736</v>
      </c>
      <c r="AA45">
        <v>11.169205298013193</v>
      </c>
      <c r="AB45">
        <v>1.0033112582781389E-2</v>
      </c>
      <c r="AC45">
        <v>100.72774834437108</v>
      </c>
    </row>
    <row r="46" spans="1:29" x14ac:dyDescent="0.25">
      <c r="A46" s="3" t="s">
        <v>46</v>
      </c>
      <c r="B46" s="4">
        <f>AVERAGE(B40:B45)</f>
        <v>695.11186507631521</v>
      </c>
      <c r="C46" s="4">
        <f t="shared" ref="C46:L46" si="6">AVERAGE(C40:C45)</f>
        <v>19.991349477604761</v>
      </c>
      <c r="D46" s="4">
        <f t="shared" si="6"/>
        <v>115.21774045340759</v>
      </c>
      <c r="E46" s="4">
        <f t="shared" si="6"/>
        <v>109.43180849340411</v>
      </c>
      <c r="F46" s="4">
        <f t="shared" si="6"/>
        <v>29.106839556998253</v>
      </c>
      <c r="G46" s="4">
        <f t="shared" si="6"/>
        <v>21.878032677143349</v>
      </c>
      <c r="H46" s="4">
        <f t="shared" si="6"/>
        <v>104.0287911845971</v>
      </c>
      <c r="I46" s="4">
        <f t="shared" si="6"/>
        <v>1.0541936905895708</v>
      </c>
      <c r="J46" s="4">
        <f t="shared" si="6"/>
        <v>14.45232612361869</v>
      </c>
      <c r="K46" s="5">
        <f>MAX(J40:J45)-MIN(J40:J45)</f>
        <v>5.1982281284796983E-3</v>
      </c>
      <c r="L46" s="7">
        <f t="shared" si="6"/>
        <v>0.72444420701411527</v>
      </c>
      <c r="N46" s="4">
        <f>AVERAGE(N40:N45)</f>
        <v>120.9549638400855</v>
      </c>
      <c r="O46" s="4">
        <f t="shared" ref="O46:AC46" si="7">AVERAGE(O40:O45)</f>
        <v>111.18427075988444</v>
      </c>
      <c r="P46" s="4">
        <f t="shared" si="7"/>
        <v>26.276634316466684</v>
      </c>
      <c r="Q46" s="4">
        <f t="shared" si="7"/>
        <v>32.965459251362176</v>
      </c>
      <c r="R46" s="4">
        <f t="shared" si="7"/>
        <v>28.75719650275164</v>
      </c>
      <c r="S46" s="5">
        <f>MAX(R40:R45)-MIN(R40:R45)</f>
        <v>0.32743803849442799</v>
      </c>
      <c r="T46" s="4">
        <f t="shared" si="7"/>
        <v>120.04380597899045</v>
      </c>
      <c r="U46" s="4">
        <f t="shared" si="7"/>
        <v>5.0048809966174272E-2</v>
      </c>
      <c r="V46" s="4">
        <f t="shared" si="7"/>
        <v>114.04580737960696</v>
      </c>
      <c r="W46" s="4">
        <f t="shared" si="7"/>
        <v>403.12243336425422</v>
      </c>
      <c r="X46" s="4">
        <f t="shared" si="7"/>
        <v>34.120265554880142</v>
      </c>
      <c r="Y46" s="4">
        <f t="shared" si="7"/>
        <v>114.83859531633175</v>
      </c>
      <c r="Z46" s="4">
        <f t="shared" si="7"/>
        <v>80.003880766956627</v>
      </c>
      <c r="AA46" s="4">
        <f t="shared" si="7"/>
        <v>11.111534216335485</v>
      </c>
      <c r="AB46" s="4">
        <f t="shared" si="7"/>
        <v>1.0038870924499862E-2</v>
      </c>
      <c r="AC46" s="4">
        <f t="shared" si="7"/>
        <v>100.72873560634343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1.0693378039655956E-3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3">
        <f>_xlfn.STDEV.S(L40:L45)/AVERAGE(L40:L45)</f>
        <v>1.4760802745224524E-3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1" t="s">
        <v>0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N49" s="71" t="s">
        <v>1</v>
      </c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>
        <v>695.37658862876197</v>
      </c>
      <c r="C52">
        <v>20.002441471571903</v>
      </c>
      <c r="D52">
        <v>35</v>
      </c>
      <c r="E52">
        <v>35.065886287625581</v>
      </c>
      <c r="F52">
        <v>29.456187290969741</v>
      </c>
      <c r="G52">
        <v>22.238127090300988</v>
      </c>
      <c r="H52">
        <v>103.91073578595322</v>
      </c>
      <c r="I52">
        <v>1.2936622073578565</v>
      </c>
      <c r="J52">
        <v>14.456755852842798</v>
      </c>
      <c r="L52">
        <v>0.88818003344481611</v>
      </c>
      <c r="N52">
        <v>30.735117056856247</v>
      </c>
      <c r="O52">
        <v>36.799999999999912</v>
      </c>
      <c r="P52">
        <v>26.588963210702474</v>
      </c>
      <c r="Q52">
        <v>32.770903010033415</v>
      </c>
      <c r="R52">
        <v>28.332441471571887</v>
      </c>
      <c r="T52">
        <v>30.042140468227579</v>
      </c>
      <c r="U52">
        <v>5.0270903010033674E-2</v>
      </c>
      <c r="V52">
        <v>113.87257525083615</v>
      </c>
      <c r="W52">
        <v>403.44782608695652</v>
      </c>
      <c r="X52">
        <v>35.311705685618747</v>
      </c>
      <c r="Y52">
        <v>492.26521739130442</v>
      </c>
      <c r="Z52">
        <v>80.001003344481646</v>
      </c>
      <c r="AA52">
        <v>11.400000000000059</v>
      </c>
      <c r="AB52">
        <v>1.7892976588628665E-2</v>
      </c>
      <c r="AC52">
        <v>100.81993311036791</v>
      </c>
    </row>
    <row r="53" spans="1:29" x14ac:dyDescent="0.25">
      <c r="A53" t="s">
        <v>41</v>
      </c>
      <c r="B53">
        <v>695.3250000000005</v>
      </c>
      <c r="C53">
        <v>19.998566666666662</v>
      </c>
      <c r="D53">
        <v>35</v>
      </c>
      <c r="E53">
        <v>35.091666666666846</v>
      </c>
      <c r="F53">
        <v>29.145000000000067</v>
      </c>
      <c r="G53">
        <v>22.399999999999896</v>
      </c>
      <c r="H53">
        <v>103.98076666666665</v>
      </c>
      <c r="I53">
        <v>1.2915499999999989</v>
      </c>
      <c r="J53">
        <v>14.454166666666657</v>
      </c>
      <c r="L53">
        <v>0.88699723333333302</v>
      </c>
      <c r="N53">
        <v>30.795666666666701</v>
      </c>
      <c r="O53">
        <v>36.799999999999912</v>
      </c>
      <c r="P53">
        <v>26.811999999999852</v>
      </c>
      <c r="Q53">
        <v>32.925333333333242</v>
      </c>
      <c r="R53">
        <v>28.519000000000069</v>
      </c>
      <c r="T53">
        <v>30.095333333333492</v>
      </c>
      <c r="U53">
        <v>5.0200000000000258E-2</v>
      </c>
      <c r="V53">
        <v>113.86333333333339</v>
      </c>
      <c r="W53">
        <v>403.30100000000027</v>
      </c>
      <c r="X53">
        <v>35.245666666666672</v>
      </c>
      <c r="Y53">
        <v>492.18099999999959</v>
      </c>
      <c r="Z53">
        <v>79.974999999999952</v>
      </c>
      <c r="AA53">
        <v>11.400000000000059</v>
      </c>
      <c r="AB53">
        <v>1.6266666666666575E-2</v>
      </c>
      <c r="AC53">
        <v>100.82576666666668</v>
      </c>
    </row>
    <row r="54" spans="1:29" x14ac:dyDescent="0.25">
      <c r="A54" t="s">
        <v>42</v>
      </c>
      <c r="B54">
        <v>694.89066666666656</v>
      </c>
      <c r="C54">
        <v>19.995266666666669</v>
      </c>
      <c r="D54">
        <v>35</v>
      </c>
      <c r="E54">
        <v>35.097000000000193</v>
      </c>
      <c r="F54">
        <v>28.869666666666685</v>
      </c>
      <c r="G54">
        <v>22.397333333333243</v>
      </c>
      <c r="H54">
        <v>104.02510000000012</v>
      </c>
      <c r="I54">
        <v>1.2932833333333311</v>
      </c>
      <c r="J54">
        <v>14.452299999999992</v>
      </c>
      <c r="L54">
        <v>0.88888776666666713</v>
      </c>
      <c r="N54">
        <v>30.800000000000029</v>
      </c>
      <c r="O54">
        <v>36.799999999999912</v>
      </c>
      <c r="P54">
        <v>26.959000000000021</v>
      </c>
      <c r="Q54">
        <v>33.06066666666689</v>
      </c>
      <c r="R54">
        <v>28.600000000000158</v>
      </c>
      <c r="T54">
        <v>30.03666666666668</v>
      </c>
      <c r="U54">
        <v>4.9863333333333371E-2</v>
      </c>
      <c r="V54">
        <v>113.82733333333341</v>
      </c>
      <c r="W54">
        <v>403.3566666666664</v>
      </c>
      <c r="X54">
        <v>35.306000000000004</v>
      </c>
      <c r="Y54">
        <v>492.10400000000016</v>
      </c>
      <c r="Z54">
        <v>79.981333333333353</v>
      </c>
      <c r="AA54">
        <v>11.328000000000053</v>
      </c>
      <c r="AB54">
        <v>1.8199999999999897E-2</v>
      </c>
      <c r="AC54">
        <v>100.82323333333331</v>
      </c>
    </row>
    <row r="55" spans="1:29" x14ac:dyDescent="0.25">
      <c r="A55" t="s">
        <v>43</v>
      </c>
      <c r="B55">
        <v>694.70633333333342</v>
      </c>
      <c r="C55">
        <v>20.000500000000006</v>
      </c>
      <c r="D55">
        <v>35</v>
      </c>
      <c r="E55">
        <v>35.100000000000193</v>
      </c>
      <c r="F55">
        <v>29.329999999999902</v>
      </c>
      <c r="G55">
        <v>22.2083333333333</v>
      </c>
      <c r="H55">
        <v>104.01876666666671</v>
      </c>
      <c r="I55">
        <v>1.2926333333333353</v>
      </c>
      <c r="J55">
        <v>14.455199999999992</v>
      </c>
      <c r="L55">
        <v>0.88845280000000026</v>
      </c>
      <c r="N55">
        <v>30.801333333333364</v>
      </c>
      <c r="O55">
        <v>36.799999999999912</v>
      </c>
      <c r="P55">
        <v>27</v>
      </c>
      <c r="Q55">
        <v>33.200000000000024</v>
      </c>
      <c r="R55">
        <v>28.600000000000158</v>
      </c>
      <c r="T55">
        <v>29.957666666666512</v>
      </c>
      <c r="U55">
        <v>5.0000000000000239E-2</v>
      </c>
      <c r="V55">
        <v>113.78600000000003</v>
      </c>
      <c r="W55">
        <v>403.1283333333331</v>
      </c>
      <c r="X55">
        <v>35.263000000000005</v>
      </c>
      <c r="Y55">
        <v>492.05933333333377</v>
      </c>
      <c r="Z55">
        <v>79.988666666666589</v>
      </c>
      <c r="AA55">
        <v>11.300000000000052</v>
      </c>
      <c r="AB55">
        <v>1.7666666666666567E-2</v>
      </c>
      <c r="AC55">
        <v>100.82513333333328</v>
      </c>
    </row>
    <row r="56" spans="1:29" x14ac:dyDescent="0.25">
      <c r="A56" t="s">
        <v>44</v>
      </c>
      <c r="B56">
        <v>695.02259136212638</v>
      </c>
      <c r="C56">
        <v>19.997707641196016</v>
      </c>
      <c r="D56">
        <v>35</v>
      </c>
      <c r="E56">
        <v>35.009966777408636</v>
      </c>
      <c r="F56">
        <v>29.20066445182734</v>
      </c>
      <c r="G56">
        <v>22.04285714285712</v>
      </c>
      <c r="H56">
        <v>104.02697674418603</v>
      </c>
      <c r="I56">
        <v>1.2944252491694339</v>
      </c>
      <c r="J56">
        <v>14.456544850498332</v>
      </c>
      <c r="L56">
        <v>0.88938046511627911</v>
      </c>
      <c r="N56">
        <v>30.798671096345537</v>
      </c>
      <c r="O56">
        <v>36.795016611295658</v>
      </c>
      <c r="P56">
        <v>26.987707641195968</v>
      </c>
      <c r="Q56">
        <v>33.274418604651117</v>
      </c>
      <c r="R56">
        <v>28.600996677741019</v>
      </c>
      <c r="T56">
        <v>29.6438538205981</v>
      </c>
      <c r="U56">
        <v>5.0149501661129817E-2</v>
      </c>
      <c r="V56">
        <v>113.89202657807311</v>
      </c>
      <c r="W56">
        <v>403.21760797342193</v>
      </c>
      <c r="X56">
        <v>35.3139534883721</v>
      </c>
      <c r="Y56">
        <v>492.03488372092994</v>
      </c>
      <c r="Z56">
        <v>79.993355481727605</v>
      </c>
      <c r="AA56">
        <v>11.202990033222539</v>
      </c>
      <c r="AB56">
        <v>1.8438538205979956E-2</v>
      </c>
      <c r="AC56">
        <v>100.82481727574751</v>
      </c>
    </row>
    <row r="57" spans="1:29" x14ac:dyDescent="0.25">
      <c r="A57" t="s">
        <v>45</v>
      </c>
      <c r="B57">
        <v>695.25633333333417</v>
      </c>
      <c r="C57">
        <v>20.001399999999997</v>
      </c>
      <c r="D57">
        <v>34.994333333333316</v>
      </c>
      <c r="E57">
        <v>35.010333333333371</v>
      </c>
      <c r="F57">
        <v>28.781333333333297</v>
      </c>
      <c r="G57">
        <v>21.941999999999879</v>
      </c>
      <c r="H57">
        <v>104.0054333333333</v>
      </c>
      <c r="I57">
        <v>1.2929366666666644</v>
      </c>
      <c r="J57">
        <v>14.455666666666666</v>
      </c>
      <c r="L57">
        <v>0.88791676666666697</v>
      </c>
      <c r="N57">
        <v>30.760666666666772</v>
      </c>
      <c r="O57">
        <v>36.700333333333425</v>
      </c>
      <c r="P57">
        <v>26.819000000000102</v>
      </c>
      <c r="Q57">
        <v>33.234333333333403</v>
      </c>
      <c r="R57">
        <v>28.533333333333303</v>
      </c>
      <c r="T57">
        <v>29.598333333333493</v>
      </c>
      <c r="U57">
        <v>4.9920000000000138E-2</v>
      </c>
      <c r="V57">
        <v>113.85900000000004</v>
      </c>
      <c r="W57">
        <v>403.42166666666691</v>
      </c>
      <c r="X57">
        <v>35.245333333333342</v>
      </c>
      <c r="Y57">
        <v>492.05400000000003</v>
      </c>
      <c r="Z57">
        <v>80.002333333333439</v>
      </c>
      <c r="AA57">
        <v>11.200666666666615</v>
      </c>
      <c r="AB57">
        <v>1.8699999999999883E-2</v>
      </c>
      <c r="AC57">
        <v>100.81653333333335</v>
      </c>
    </row>
    <row r="58" spans="1:29" x14ac:dyDescent="0.25">
      <c r="A58" s="3" t="s">
        <v>46</v>
      </c>
      <c r="B58" s="4">
        <f>AVERAGE(B52:B57)</f>
        <v>695.09625222070372</v>
      </c>
      <c r="C58" s="4">
        <f t="shared" ref="C58:L58" si="8">AVERAGE(C52:C57)</f>
        <v>19.999313741016874</v>
      </c>
      <c r="D58" s="4">
        <f t="shared" si="8"/>
        <v>34.99905555555555</v>
      </c>
      <c r="E58" s="4">
        <f t="shared" si="8"/>
        <v>35.062475510839135</v>
      </c>
      <c r="F58" s="4">
        <f t="shared" si="8"/>
        <v>29.130475290466169</v>
      </c>
      <c r="G58" s="4">
        <f t="shared" si="8"/>
        <v>22.20477514997074</v>
      </c>
      <c r="H58" s="4">
        <f t="shared" si="8"/>
        <v>103.99462986613433</v>
      </c>
      <c r="I58" s="4">
        <f t="shared" si="8"/>
        <v>1.2930817983101035</v>
      </c>
      <c r="J58" s="4">
        <f t="shared" si="8"/>
        <v>14.455105672779075</v>
      </c>
      <c r="K58" s="5">
        <f>MAX(J52:J57)-MIN(J52:J57)</f>
        <v>4.4558528428062516E-3</v>
      </c>
      <c r="L58" s="7">
        <f t="shared" si="8"/>
        <v>0.88830251087129364</v>
      </c>
      <c r="N58" s="4">
        <f>AVERAGE(N52:N57)</f>
        <v>30.781909136644771</v>
      </c>
      <c r="O58" s="4">
        <f t="shared" ref="O58:AC58" si="9">AVERAGE(O52:O57)</f>
        <v>36.782558324104791</v>
      </c>
      <c r="P58" s="4">
        <f t="shared" si="9"/>
        <v>26.861111808649738</v>
      </c>
      <c r="Q58" s="4">
        <f t="shared" si="9"/>
        <v>33.077609158003014</v>
      </c>
      <c r="R58" s="4">
        <f t="shared" si="9"/>
        <v>28.530961913774433</v>
      </c>
      <c r="S58" s="5">
        <f>MAX(R52:R57)-MIN(R52:R57)</f>
        <v>0.26855520616913253</v>
      </c>
      <c r="T58" s="4">
        <f t="shared" si="9"/>
        <v>29.895665714804309</v>
      </c>
      <c r="U58" s="4">
        <f t="shared" si="9"/>
        <v>5.0067289667416248E-2</v>
      </c>
      <c r="V58" s="4">
        <f t="shared" si="9"/>
        <v>113.85004474926268</v>
      </c>
      <c r="W58" s="4">
        <f t="shared" si="9"/>
        <v>403.31218345450753</v>
      </c>
      <c r="X58" s="4">
        <f t="shared" si="9"/>
        <v>35.280943195665152</v>
      </c>
      <c r="Y58" s="4">
        <f t="shared" si="9"/>
        <v>492.11640574092803</v>
      </c>
      <c r="Z58" s="4">
        <f t="shared" si="9"/>
        <v>79.990282026590435</v>
      </c>
      <c r="AA58" s="4">
        <f t="shared" si="9"/>
        <v>11.30527611664823</v>
      </c>
      <c r="AB58" s="4">
        <f t="shared" si="9"/>
        <v>1.7860808021323591E-2</v>
      </c>
      <c r="AC58" s="4">
        <f t="shared" si="9"/>
        <v>100.82256950879702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8.2397151467899609E-4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3">
        <f>_xlfn.STDEV.S(L52:L57)/AVERAGE(L52:L57)</f>
        <v>9.2757985550530721E-4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1" t="s">
        <v>0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N61" s="71" t="s">
        <v>1</v>
      </c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>
        <v>694.75886287625394</v>
      </c>
      <c r="C64">
        <v>40.002943143812715</v>
      </c>
      <c r="D64">
        <v>115.37123745819459</v>
      </c>
      <c r="E64">
        <v>109.41304347826089</v>
      </c>
      <c r="F64">
        <v>28.989632107023294</v>
      </c>
      <c r="G64">
        <v>21.962541806019953</v>
      </c>
      <c r="H64">
        <v>103.99849498327767</v>
      </c>
      <c r="I64">
        <v>1.3119765886287622</v>
      </c>
      <c r="J64">
        <v>14.449732441471578</v>
      </c>
      <c r="L64">
        <v>0.4507993979933112</v>
      </c>
      <c r="N64">
        <v>120.94180602006698</v>
      </c>
      <c r="O64">
        <v>111.40869565217405</v>
      </c>
      <c r="P64">
        <v>25.751505016722476</v>
      </c>
      <c r="Q64">
        <v>32.600000000000179</v>
      </c>
      <c r="R64">
        <v>28.164214046822803</v>
      </c>
      <c r="T64">
        <v>120.10535117056789</v>
      </c>
      <c r="U64">
        <v>5.0117056856187545E-2</v>
      </c>
      <c r="V64">
        <v>113.81973244147159</v>
      </c>
      <c r="W64">
        <v>403.13879598662243</v>
      </c>
      <c r="X64">
        <v>40.498662207357881</v>
      </c>
      <c r="Y64">
        <v>111.80836120401342</v>
      </c>
      <c r="Z64">
        <v>80.025083612040063</v>
      </c>
      <c r="AA64">
        <v>11.287290969899672</v>
      </c>
      <c r="AB64">
        <v>1.9832775919732312E-2</v>
      </c>
      <c r="AC64">
        <v>100.78678929765904</v>
      </c>
    </row>
    <row r="65" spans="1:29" x14ac:dyDescent="0.25">
      <c r="A65" t="s">
        <v>41</v>
      </c>
      <c r="B65">
        <v>694.64999999999986</v>
      </c>
      <c r="C65">
        <v>40.003033333333313</v>
      </c>
      <c r="D65">
        <v>115.47933333333334</v>
      </c>
      <c r="E65">
        <v>109.64066666666709</v>
      </c>
      <c r="F65">
        <v>29.043000000000042</v>
      </c>
      <c r="G65">
        <v>21.899999999999903</v>
      </c>
      <c r="H65">
        <v>104.00409999999999</v>
      </c>
      <c r="I65">
        <v>1.3139266666666631</v>
      </c>
      <c r="J65">
        <v>14.447266666666659</v>
      </c>
      <c r="L65">
        <v>0.45153603333333286</v>
      </c>
      <c r="N65">
        <v>120.99700000000004</v>
      </c>
      <c r="O65">
        <v>111.57999999999947</v>
      </c>
      <c r="P65">
        <v>25.162666666666667</v>
      </c>
      <c r="Q65">
        <v>32.554666666666705</v>
      </c>
      <c r="R65">
        <v>28.105000000000132</v>
      </c>
      <c r="T65">
        <v>120.17500000000024</v>
      </c>
      <c r="U65">
        <v>4.9890000000000143E-2</v>
      </c>
      <c r="V65">
        <v>113.72166666666664</v>
      </c>
      <c r="W65">
        <v>403.17266666666683</v>
      </c>
      <c r="X65">
        <v>40.582333333333345</v>
      </c>
      <c r="Y65">
        <v>111.6303333333333</v>
      </c>
      <c r="Z65">
        <v>79.973666666666716</v>
      </c>
      <c r="AA65">
        <v>11.228999999999923</v>
      </c>
      <c r="AB65">
        <v>1.9499999999999875E-2</v>
      </c>
      <c r="AC65">
        <v>100.78393333333352</v>
      </c>
    </row>
    <row r="66" spans="1:29" x14ac:dyDescent="0.25">
      <c r="A66" t="s">
        <v>42</v>
      </c>
      <c r="B66">
        <v>694.67033333333382</v>
      </c>
      <c r="C66">
        <v>40.003266666666669</v>
      </c>
      <c r="D66">
        <v>115.50133333333332</v>
      </c>
      <c r="E66">
        <v>109.76833333333302</v>
      </c>
      <c r="F66">
        <v>29.241999999999983</v>
      </c>
      <c r="G66">
        <v>21.9456666666667</v>
      </c>
      <c r="H66">
        <v>104.02180000000003</v>
      </c>
      <c r="I66">
        <v>1.3165366666666678</v>
      </c>
      <c r="J66">
        <v>14.448300000000001</v>
      </c>
      <c r="L66">
        <v>0.45241903333333366</v>
      </c>
      <c r="N66">
        <v>120.94266666666711</v>
      </c>
      <c r="O66">
        <v>111.73300000000005</v>
      </c>
      <c r="P66">
        <v>24.765999999999966</v>
      </c>
      <c r="Q66">
        <v>32.500666666666667</v>
      </c>
      <c r="R66">
        <v>28.100000000000158</v>
      </c>
      <c r="T66">
        <v>120.10833333333262</v>
      </c>
      <c r="U66">
        <v>5.0130000000000251E-2</v>
      </c>
      <c r="V66">
        <v>113.77166666666672</v>
      </c>
      <c r="W66">
        <v>403.09299999999996</v>
      </c>
      <c r="X66">
        <v>40.636666666666649</v>
      </c>
      <c r="Y66">
        <v>111.59099999999994</v>
      </c>
      <c r="Z66">
        <v>80.032999999999944</v>
      </c>
      <c r="AA66">
        <v>11.199999999999948</v>
      </c>
      <c r="AB66">
        <v>1.9466666666666542E-2</v>
      </c>
      <c r="AC66">
        <v>100.77720000000009</v>
      </c>
    </row>
    <row r="67" spans="1:29" x14ac:dyDescent="0.25">
      <c r="A67" t="s">
        <v>43</v>
      </c>
      <c r="B67">
        <v>695.20066666666696</v>
      </c>
      <c r="C67">
        <v>40.005499999999962</v>
      </c>
      <c r="D67">
        <v>115.47400000000037</v>
      </c>
      <c r="E67">
        <v>109.64166666666662</v>
      </c>
      <c r="F67">
        <v>29.099333333333423</v>
      </c>
      <c r="G67">
        <v>22</v>
      </c>
      <c r="H67">
        <v>104.0289333333334</v>
      </c>
      <c r="I67">
        <v>1.3186799999999994</v>
      </c>
      <c r="J67">
        <v>14.443099999999992</v>
      </c>
      <c r="L67">
        <v>0.45277889999999976</v>
      </c>
      <c r="N67">
        <v>120.77166666666655</v>
      </c>
      <c r="O67">
        <v>111.64266666666676</v>
      </c>
      <c r="P67">
        <v>24.584000000000032</v>
      </c>
      <c r="Q67">
        <v>32.549333333333372</v>
      </c>
      <c r="R67">
        <v>28.100000000000158</v>
      </c>
      <c r="T67">
        <v>120.06566666666649</v>
      </c>
      <c r="U67">
        <v>5.0096666666666928E-2</v>
      </c>
      <c r="V67">
        <v>113.96733333333341</v>
      </c>
      <c r="W67">
        <v>403.15333333333342</v>
      </c>
      <c r="X67">
        <v>40.660666666666714</v>
      </c>
      <c r="Y67">
        <v>111.86466666666662</v>
      </c>
      <c r="Z67">
        <v>79.978666666666655</v>
      </c>
      <c r="AA67">
        <v>11.199999999999948</v>
      </c>
      <c r="AB67">
        <v>1.9266666666666543E-2</v>
      </c>
      <c r="AC67">
        <v>100.77926666666686</v>
      </c>
    </row>
    <row r="68" spans="1:29" x14ac:dyDescent="0.25">
      <c r="A68" t="s">
        <v>44</v>
      </c>
      <c r="B68">
        <v>694.90733333333299</v>
      </c>
      <c r="C68">
        <v>39.997166666666672</v>
      </c>
      <c r="D68">
        <v>115.18499999999977</v>
      </c>
      <c r="E68">
        <v>109.03033333333362</v>
      </c>
      <c r="F68">
        <v>28.954666666666501</v>
      </c>
      <c r="G68">
        <v>22</v>
      </c>
      <c r="H68">
        <v>104.00023333333338</v>
      </c>
      <c r="I68">
        <v>1.3166733333333305</v>
      </c>
      <c r="J68">
        <v>14.44799999999999</v>
      </c>
      <c r="L68">
        <v>0.45237880000000008</v>
      </c>
      <c r="N68">
        <v>120.4036666666665</v>
      </c>
      <c r="O68">
        <v>111.03933333333356</v>
      </c>
      <c r="P68">
        <v>24.637999999999959</v>
      </c>
      <c r="Q68">
        <v>32.542666666666761</v>
      </c>
      <c r="R68">
        <v>28.100000000000158</v>
      </c>
      <c r="T68">
        <v>119.74199999999978</v>
      </c>
      <c r="U68">
        <v>5.0070000000000246E-2</v>
      </c>
      <c r="V68">
        <v>113.59333333333331</v>
      </c>
      <c r="W68">
        <v>403.2440000000002</v>
      </c>
      <c r="X68">
        <v>40.634666666666632</v>
      </c>
      <c r="Y68">
        <v>112.57066666666665</v>
      </c>
      <c r="Z68">
        <v>79.935333333333347</v>
      </c>
      <c r="AA68">
        <v>11.199999999999948</v>
      </c>
      <c r="AB68">
        <v>1.8899999999999886E-2</v>
      </c>
      <c r="AC68">
        <v>100.7717000000001</v>
      </c>
    </row>
    <row r="69" spans="1:29" x14ac:dyDescent="0.25">
      <c r="A69" t="s">
        <v>45</v>
      </c>
      <c r="B69">
        <v>694.66445182724237</v>
      </c>
      <c r="C69">
        <v>39.999601328903644</v>
      </c>
      <c r="D69">
        <v>114.77109634551441</v>
      </c>
      <c r="E69">
        <v>108.49036544850507</v>
      </c>
      <c r="F69">
        <v>29.038205980066483</v>
      </c>
      <c r="G69">
        <v>22.035548172757462</v>
      </c>
      <c r="H69">
        <v>103.96242524916951</v>
      </c>
      <c r="I69">
        <v>1.3164119601328903</v>
      </c>
      <c r="J69">
        <v>14.44202657807309</v>
      </c>
      <c r="L69">
        <v>0.45241873754152839</v>
      </c>
      <c r="N69">
        <v>120.02524916943574</v>
      </c>
      <c r="O69">
        <v>110.54750830564836</v>
      </c>
      <c r="P69">
        <v>25.292691029900269</v>
      </c>
      <c r="Q69">
        <v>32.499667774086234</v>
      </c>
      <c r="R69">
        <v>28.100332225913775</v>
      </c>
      <c r="T69">
        <v>119.3302325581392</v>
      </c>
      <c r="U69">
        <v>4.9923588039867295E-2</v>
      </c>
      <c r="V69">
        <v>113.82990033222585</v>
      </c>
      <c r="W69">
        <v>403.21461794019967</v>
      </c>
      <c r="X69">
        <v>40.599667774086377</v>
      </c>
      <c r="Y69">
        <v>113.49202657807304</v>
      </c>
      <c r="Z69">
        <v>80.012624584717614</v>
      </c>
      <c r="AA69">
        <v>11.200332225913568</v>
      </c>
      <c r="AB69">
        <v>1.8770764119601213E-2</v>
      </c>
      <c r="AC69">
        <v>100.7711627906977</v>
      </c>
    </row>
    <row r="70" spans="1:29" x14ac:dyDescent="0.25">
      <c r="A70" s="3" t="s">
        <v>46</v>
      </c>
      <c r="B70" s="4">
        <f>AVERAGE(B64:B69)</f>
        <v>694.80860800613846</v>
      </c>
      <c r="C70" s="4">
        <f t="shared" ref="C70:L70" si="10">AVERAGE(C64:C69)</f>
        <v>40.001918523230493</v>
      </c>
      <c r="D70" s="4">
        <f t="shared" si="10"/>
        <v>115.29700007839595</v>
      </c>
      <c r="E70" s="4">
        <f t="shared" si="10"/>
        <v>109.33073482112771</v>
      </c>
      <c r="F70" s="4">
        <f t="shared" si="10"/>
        <v>29.061139681181618</v>
      </c>
      <c r="G70" s="4">
        <f t="shared" si="10"/>
        <v>21.973959440907336</v>
      </c>
      <c r="H70" s="4">
        <f t="shared" si="10"/>
        <v>104.00266448318568</v>
      </c>
      <c r="I70" s="4">
        <f t="shared" si="10"/>
        <v>1.3157008692380521</v>
      </c>
      <c r="J70" s="4">
        <f t="shared" si="10"/>
        <v>14.446404281035219</v>
      </c>
      <c r="K70" s="5">
        <f>MAX(J64:J69)-MIN(J64:J69)</f>
        <v>7.7058633984883329E-3</v>
      </c>
      <c r="L70" s="7">
        <f t="shared" si="10"/>
        <v>0.45205515036691768</v>
      </c>
      <c r="N70" s="4">
        <f>AVERAGE(N64:N69)</f>
        <v>120.6803425315838</v>
      </c>
      <c r="O70" s="4">
        <f t="shared" ref="O70:AC70" si="11">AVERAGE(O64:O69)</f>
        <v>111.32520065963702</v>
      </c>
      <c r="P70" s="4">
        <f t="shared" si="11"/>
        <v>25.032477118881559</v>
      </c>
      <c r="Q70" s="4">
        <f t="shared" si="11"/>
        <v>32.541166851236653</v>
      </c>
      <c r="R70" s="4">
        <f t="shared" si="11"/>
        <v>28.111591045456198</v>
      </c>
      <c r="S70" s="5">
        <f>MAX(R64:R69)-MIN(R64:R69)</f>
        <v>6.4214046822645088E-2</v>
      </c>
      <c r="T70" s="4">
        <f t="shared" si="11"/>
        <v>119.92109728811768</v>
      </c>
      <c r="U70" s="4">
        <f t="shared" si="11"/>
        <v>5.0037885260453739E-2</v>
      </c>
      <c r="V70" s="4">
        <f t="shared" si="11"/>
        <v>113.78393879561627</v>
      </c>
      <c r="W70" s="4">
        <f t="shared" si="11"/>
        <v>403.16940232113706</v>
      </c>
      <c r="X70" s="4">
        <f t="shared" si="11"/>
        <v>40.602110552462939</v>
      </c>
      <c r="Y70" s="4">
        <f t="shared" si="11"/>
        <v>112.15950907479215</v>
      </c>
      <c r="Z70" s="4">
        <f t="shared" si="11"/>
        <v>79.993062477237387</v>
      </c>
      <c r="AA70" s="4">
        <f t="shared" si="11"/>
        <v>11.219437199302165</v>
      </c>
      <c r="AB70" s="4">
        <f t="shared" si="11"/>
        <v>1.9289478895444395E-2</v>
      </c>
      <c r="AC70" s="4">
        <f t="shared" si="11"/>
        <v>100.77834201472622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7.4021153483934865E-4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3">
        <f>_xlfn.STDEV.S(L64:L69)/AVERAGE(L64:L69)</f>
        <v>1.6374363487254692E-3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5" t="s">
        <v>54</v>
      </c>
      <c r="B75" s="76"/>
      <c r="C75" s="76"/>
      <c r="D75" s="76"/>
      <c r="E75" s="76"/>
      <c r="F75" s="76"/>
      <c r="G75" s="76"/>
      <c r="H75" s="76"/>
      <c r="I75" s="76"/>
      <c r="J75" s="77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8" t="s">
        <v>59</v>
      </c>
      <c r="H76" s="79"/>
      <c r="I76" s="78" t="s">
        <v>60</v>
      </c>
      <c r="J76" s="79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5" t="s">
        <v>66</v>
      </c>
      <c r="H77" s="77"/>
      <c r="I77" s="75" t="s">
        <v>66</v>
      </c>
      <c r="J77" s="77"/>
    </row>
    <row r="78" spans="1:29" x14ac:dyDescent="0.25">
      <c r="A78" s="10" t="s">
        <v>29</v>
      </c>
      <c r="B78" s="15">
        <f>L10</f>
        <v>0.28632451124092961</v>
      </c>
      <c r="C78" s="44">
        <f>L12</f>
        <v>1.3073839557529304E-4</v>
      </c>
      <c r="D78" s="10">
        <v>0.5</v>
      </c>
      <c r="E78" s="10">
        <v>21.99</v>
      </c>
      <c r="F78" s="16">
        <v>0.3</v>
      </c>
      <c r="G78" s="72">
        <f>I78*F78</f>
        <v>0.94444140032820623</v>
      </c>
      <c r="H78" s="73"/>
      <c r="I78" s="72">
        <f>B78*E78*D78</f>
        <v>3.1481380010940208</v>
      </c>
      <c r="J78" s="74"/>
    </row>
    <row r="79" spans="1:29" x14ac:dyDescent="0.25">
      <c r="A79" s="10" t="s">
        <v>49</v>
      </c>
      <c r="B79" s="15">
        <f>L22</f>
        <v>0.29839059259374484</v>
      </c>
      <c r="C79" s="44">
        <f>L24</f>
        <v>3.6300563387851485E-4</v>
      </c>
      <c r="D79" s="10">
        <v>0.5</v>
      </c>
      <c r="E79" s="10">
        <v>21.99</v>
      </c>
      <c r="F79" s="16">
        <v>3.2000000000000001E-2</v>
      </c>
      <c r="G79" s="72">
        <f t="shared" ref="G79:G83" si="12">I79*F79</f>
        <v>0.10498574609818317</v>
      </c>
      <c r="H79" s="73"/>
      <c r="I79" s="72">
        <f t="shared" ref="I79:I83" si="13">B79*E79*D79</f>
        <v>3.2808045655682241</v>
      </c>
      <c r="J79" s="74"/>
    </row>
    <row r="80" spans="1:29" x14ac:dyDescent="0.25">
      <c r="A80" s="10" t="s">
        <v>50</v>
      </c>
      <c r="B80" s="15">
        <f>L34</f>
        <v>0.2895942135263791</v>
      </c>
      <c r="C80" s="44">
        <f>L36</f>
        <v>3.5287381702314865E-4</v>
      </c>
      <c r="D80" s="10">
        <v>0.5</v>
      </c>
      <c r="E80" s="10">
        <v>16.489999999999998</v>
      </c>
      <c r="F80" s="16">
        <v>0.31</v>
      </c>
      <c r="G80" s="72">
        <f t="shared" si="12"/>
        <v>0.74018833006274853</v>
      </c>
      <c r="H80" s="73"/>
      <c r="I80" s="72">
        <f t="shared" si="13"/>
        <v>2.3877042905249954</v>
      </c>
      <c r="J80" s="74"/>
    </row>
    <row r="81" spans="1:10" x14ac:dyDescent="0.25">
      <c r="A81" s="10" t="s">
        <v>51</v>
      </c>
      <c r="B81" s="15">
        <f>L46</f>
        <v>0.72444420701411527</v>
      </c>
      <c r="C81" s="44">
        <f>L48</f>
        <v>1.4760802745224524E-3</v>
      </c>
      <c r="D81" s="10">
        <v>0.5</v>
      </c>
      <c r="E81" s="10">
        <v>1.46</v>
      </c>
      <c r="F81" s="16">
        <v>0.17399999999999999</v>
      </c>
      <c r="G81" s="72">
        <f t="shared" si="12"/>
        <v>9.2018903174932928E-2</v>
      </c>
      <c r="H81" s="73"/>
      <c r="I81" s="72">
        <f t="shared" si="13"/>
        <v>0.52884427112030419</v>
      </c>
      <c r="J81" s="74"/>
    </row>
    <row r="82" spans="1:10" x14ac:dyDescent="0.25">
      <c r="A82" s="10" t="s">
        <v>52</v>
      </c>
      <c r="B82" s="15">
        <f>L58</f>
        <v>0.88830251087129364</v>
      </c>
      <c r="C82" s="44">
        <f>L60</f>
        <v>9.2757985550530721E-4</v>
      </c>
      <c r="D82" s="10">
        <v>0.5</v>
      </c>
      <c r="E82" s="10">
        <v>1.46</v>
      </c>
      <c r="F82" s="16">
        <v>1.0999999999999999E-2</v>
      </c>
      <c r="G82" s="72">
        <f t="shared" si="12"/>
        <v>7.1330691622964867E-3</v>
      </c>
      <c r="H82" s="73"/>
      <c r="I82" s="72">
        <f t="shared" si="13"/>
        <v>0.64846083293604428</v>
      </c>
      <c r="J82" s="74"/>
    </row>
    <row r="83" spans="1:10" x14ac:dyDescent="0.25">
      <c r="A83" s="10" t="s">
        <v>53</v>
      </c>
      <c r="B83" s="15">
        <f>L70</f>
        <v>0.45205515036691768</v>
      </c>
      <c r="C83" s="44">
        <f>L72</f>
        <v>1.6374363487254692E-3</v>
      </c>
      <c r="D83" s="10">
        <v>0.5</v>
      </c>
      <c r="E83" s="10">
        <v>2.91</v>
      </c>
      <c r="F83" s="16">
        <v>0.17199999999999999</v>
      </c>
      <c r="G83" s="72">
        <f t="shared" si="12"/>
        <v>0.11313132193082483</v>
      </c>
      <c r="H83" s="73"/>
      <c r="I83" s="72">
        <f t="shared" si="13"/>
        <v>0.65774024378386531</v>
      </c>
      <c r="J83" s="74"/>
    </row>
    <row r="84" spans="1:10" x14ac:dyDescent="0.25">
      <c r="A84" s="80" t="s">
        <v>67</v>
      </c>
      <c r="B84" s="81"/>
      <c r="C84" s="81"/>
      <c r="D84" s="81"/>
      <c r="E84" s="81"/>
      <c r="F84" s="82"/>
      <c r="G84" s="83">
        <f>SUM(G78:G83)</f>
        <v>2.001898770757192</v>
      </c>
      <c r="H84" s="84"/>
      <c r="I84" s="83">
        <f>SUM(I78:I83)</f>
        <v>10.651692205027453</v>
      </c>
      <c r="J84" s="84"/>
    </row>
  </sheetData>
  <mergeCells count="32">
    <mergeCell ref="B1:L1"/>
    <mergeCell ref="N1:AC1"/>
    <mergeCell ref="B13:L13"/>
    <mergeCell ref="N13:AC13"/>
    <mergeCell ref="B25:L25"/>
    <mergeCell ref="N25:AC25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A84:F84"/>
    <mergeCell ref="G84:H84"/>
    <mergeCell ref="I84:J8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79480-DB0A-4281-BE03-173EEDA7D2EC}">
  <dimension ref="A1:AC84"/>
  <sheetViews>
    <sheetView topLeftCell="A52" workbookViewId="0">
      <selection activeCell="I79" sqref="I79:J79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N1" s="71" t="s">
        <v>1</v>
      </c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>
        <v>1999.8949664429524</v>
      </c>
      <c r="C4">
        <v>105.00651006711402</v>
      </c>
      <c r="D4">
        <v>115.01744966442939</v>
      </c>
      <c r="E4">
        <v>109.09127516778464</v>
      </c>
      <c r="F4">
        <v>28.999664429530174</v>
      </c>
      <c r="G4">
        <v>22.014093959731635</v>
      </c>
      <c r="H4">
        <v>104.93557046979876</v>
      </c>
      <c r="I4">
        <v>6.2961107382550487</v>
      </c>
      <c r="J4">
        <v>14.463221476510057</v>
      </c>
      <c r="L4">
        <v>0.2862998993288593</v>
      </c>
      <c r="N4">
        <v>112.32651006711416</v>
      </c>
      <c r="O4">
        <v>113.62818791946246</v>
      </c>
      <c r="P4">
        <v>26.300000000000129</v>
      </c>
      <c r="Q4">
        <v>33.276845637583868</v>
      </c>
      <c r="R4">
        <v>31.757382550335382</v>
      </c>
      <c r="T4">
        <v>112.40000000000063</v>
      </c>
      <c r="U4">
        <v>5.0050335570469805E-2</v>
      </c>
      <c r="V4">
        <v>109.79228187919465</v>
      </c>
      <c r="W4">
        <v>402.47214765100665</v>
      </c>
      <c r="X4">
        <v>57.756040268456346</v>
      </c>
      <c r="Y4">
        <v>289.63691275167758</v>
      </c>
      <c r="Z4">
        <v>79.982885906040266</v>
      </c>
      <c r="AA4">
        <v>11.19999999999995</v>
      </c>
      <c r="AB4">
        <v>2.2013422818791841E-2</v>
      </c>
      <c r="AC4">
        <v>100.61248322147645</v>
      </c>
    </row>
    <row r="5" spans="1:29" x14ac:dyDescent="0.25">
      <c r="A5" t="s">
        <v>41</v>
      </c>
      <c r="B5">
        <v>2000.1589999999994</v>
      </c>
      <c r="C5">
        <v>105.00546666666663</v>
      </c>
      <c r="D5">
        <v>115.00299999999996</v>
      </c>
      <c r="E5">
        <v>109.09966666666608</v>
      </c>
      <c r="F5">
        <v>29.002333333333318</v>
      </c>
      <c r="G5">
        <v>22.051999999999971</v>
      </c>
      <c r="H5">
        <v>105.00369999999994</v>
      </c>
      <c r="I5">
        <v>6.2973066666666782</v>
      </c>
      <c r="J5">
        <v>14.451833333333324</v>
      </c>
      <c r="L5">
        <v>0.28631943333333337</v>
      </c>
      <c r="N5">
        <v>112.3546666666665</v>
      </c>
      <c r="O5">
        <v>113.60199999999936</v>
      </c>
      <c r="P5">
        <v>26.38266666666652</v>
      </c>
      <c r="Q5">
        <v>33.299999999999976</v>
      </c>
      <c r="R5">
        <v>31.773000000000163</v>
      </c>
      <c r="T5">
        <v>112.4136666666671</v>
      </c>
      <c r="U5">
        <v>4.9920000000000055E-2</v>
      </c>
      <c r="V5">
        <v>109.438</v>
      </c>
      <c r="W5">
        <v>402.30966666666706</v>
      </c>
      <c r="X5">
        <v>57.739999999999938</v>
      </c>
      <c r="Y5">
        <v>289.53166666666664</v>
      </c>
      <c r="Z5">
        <v>79.979666666666716</v>
      </c>
      <c r="AA5">
        <v>11.199999999999948</v>
      </c>
      <c r="AB5">
        <v>2.1966666666666568E-2</v>
      </c>
      <c r="AC5">
        <v>100.61379999999991</v>
      </c>
    </row>
    <row r="6" spans="1:29" x14ac:dyDescent="0.25">
      <c r="A6" t="s">
        <v>42</v>
      </c>
      <c r="B6">
        <v>1999.9269999999999</v>
      </c>
      <c r="C6">
        <v>105.0036666666666</v>
      </c>
      <c r="D6">
        <v>115.04299999999998</v>
      </c>
      <c r="E6">
        <v>109.09899999999941</v>
      </c>
      <c r="F6">
        <v>29</v>
      </c>
      <c r="G6">
        <v>22.099000000000068</v>
      </c>
      <c r="H6">
        <v>105.02150000000006</v>
      </c>
      <c r="I6">
        <v>6.2950666666666875</v>
      </c>
      <c r="J6">
        <v>14.435266666666667</v>
      </c>
      <c r="L6">
        <v>0.28625433333333322</v>
      </c>
      <c r="N6">
        <v>112.29366666666634</v>
      </c>
      <c r="O6">
        <v>113.6059999999994</v>
      </c>
      <c r="P6">
        <v>26.399999999999856</v>
      </c>
      <c r="Q6">
        <v>33.378999999999799</v>
      </c>
      <c r="R6">
        <v>31.699999999999989</v>
      </c>
      <c r="T6">
        <v>112.429333333334</v>
      </c>
      <c r="U6">
        <v>5.0310000000000014E-2</v>
      </c>
      <c r="V6">
        <v>109.71166666666672</v>
      </c>
      <c r="W6">
        <v>402.48566666666699</v>
      </c>
      <c r="X6">
        <v>57.729333333333344</v>
      </c>
      <c r="Y6">
        <v>289.58900000000011</v>
      </c>
      <c r="Z6">
        <v>80.025666666666623</v>
      </c>
      <c r="AA6">
        <v>11.29666666666672</v>
      </c>
      <c r="AB6">
        <v>2.2199999999999886E-2</v>
      </c>
      <c r="AC6">
        <v>100.61496666666662</v>
      </c>
    </row>
    <row r="7" spans="1:29" x14ac:dyDescent="0.25">
      <c r="A7" t="s">
        <v>43</v>
      </c>
      <c r="B7">
        <v>1999.956000000001</v>
      </c>
      <c r="C7">
        <v>105.00199999999995</v>
      </c>
      <c r="D7">
        <v>115.003</v>
      </c>
      <c r="E7">
        <v>109.09999999999941</v>
      </c>
      <c r="F7">
        <v>29</v>
      </c>
      <c r="G7">
        <v>22.086333333333382</v>
      </c>
      <c r="H7">
        <v>105.00109999999995</v>
      </c>
      <c r="I7">
        <v>6.2957766666666775</v>
      </c>
      <c r="J7">
        <v>14.457200000000006</v>
      </c>
      <c r="L7">
        <v>0.28628799999999988</v>
      </c>
      <c r="N7">
        <v>112.19600000000011</v>
      </c>
      <c r="O7">
        <v>113.69533333333366</v>
      </c>
      <c r="P7">
        <v>26.399999999999856</v>
      </c>
      <c r="Q7">
        <v>33.375333333333252</v>
      </c>
      <c r="R7">
        <v>31.766666666666641</v>
      </c>
      <c r="T7">
        <v>112.40033333333396</v>
      </c>
      <c r="U7">
        <v>4.9926666666666716E-2</v>
      </c>
      <c r="V7">
        <v>109.58733333333335</v>
      </c>
      <c r="W7">
        <v>402.42466666666661</v>
      </c>
      <c r="X7">
        <v>57.736666666666643</v>
      </c>
      <c r="Y7">
        <v>289.55833333333328</v>
      </c>
      <c r="Z7">
        <v>80.019666666666708</v>
      </c>
      <c r="AA7">
        <v>11.300000000000052</v>
      </c>
      <c r="AB7">
        <v>2.1666666666666553E-2</v>
      </c>
      <c r="AC7">
        <v>100.61523333333329</v>
      </c>
    </row>
    <row r="8" spans="1:29" x14ac:dyDescent="0.25">
      <c r="A8" t="s">
        <v>44</v>
      </c>
      <c r="B8">
        <v>1999.9333333333341</v>
      </c>
      <c r="C8">
        <v>105.00263333333329</v>
      </c>
      <c r="D8">
        <v>114.99900000000001</v>
      </c>
      <c r="E8">
        <v>109.09999999999941</v>
      </c>
      <c r="F8">
        <v>29</v>
      </c>
      <c r="G8">
        <v>22</v>
      </c>
      <c r="H8">
        <v>105.02349999999996</v>
      </c>
      <c r="I8">
        <v>6.295276666666684</v>
      </c>
      <c r="J8">
        <v>14.440199999999995</v>
      </c>
      <c r="L8">
        <v>0.28626760000000012</v>
      </c>
      <c r="N8">
        <v>112.1883333333335</v>
      </c>
      <c r="O8">
        <v>113.69966666666704</v>
      </c>
      <c r="P8">
        <v>26.399999999999856</v>
      </c>
      <c r="Q8">
        <v>33.341333333333175</v>
      </c>
      <c r="R8">
        <v>31.80433333333335</v>
      </c>
      <c r="T8">
        <v>112.47933333333341</v>
      </c>
      <c r="U8">
        <v>5.0100000000000082E-2</v>
      </c>
      <c r="V8">
        <v>109.7056666666666</v>
      </c>
      <c r="W8">
        <v>402.41733333333337</v>
      </c>
      <c r="X8">
        <v>57.735999999999976</v>
      </c>
      <c r="Y8">
        <v>289.43233333333325</v>
      </c>
      <c r="Z8">
        <v>79.965000000000018</v>
      </c>
      <c r="AA8">
        <v>11.300000000000052</v>
      </c>
      <c r="AB8">
        <v>2.1733333333333219E-2</v>
      </c>
      <c r="AC8">
        <v>100.61173333333326</v>
      </c>
    </row>
    <row r="9" spans="1:29" x14ac:dyDescent="0.25">
      <c r="A9" t="s">
        <v>45</v>
      </c>
      <c r="B9">
        <v>2000.0016611295678</v>
      </c>
      <c r="C9">
        <v>105.00059800664458</v>
      </c>
      <c r="D9">
        <v>114.95382059800714</v>
      </c>
      <c r="E9">
        <v>109.08239202657772</v>
      </c>
      <c r="F9">
        <v>29</v>
      </c>
      <c r="G9">
        <v>21.999003322259131</v>
      </c>
      <c r="H9">
        <v>104.97810631229234</v>
      </c>
      <c r="I9">
        <v>6.2959003322259184</v>
      </c>
      <c r="J9">
        <v>14.463554817275753</v>
      </c>
      <c r="L9">
        <v>0.28628950166112954</v>
      </c>
      <c r="N9">
        <v>112.20531561461821</v>
      </c>
      <c r="O9">
        <v>113.71727574750834</v>
      </c>
      <c r="P9">
        <v>26.399667774086236</v>
      </c>
      <c r="Q9">
        <v>33.301993355481699</v>
      </c>
      <c r="R9">
        <v>31.897009966777226</v>
      </c>
      <c r="T9">
        <v>112.40398671096408</v>
      </c>
      <c r="U9">
        <v>4.98538205980067E-2</v>
      </c>
      <c r="V9">
        <v>109.61926910298995</v>
      </c>
      <c r="W9">
        <v>402.45149501661126</v>
      </c>
      <c r="X9">
        <v>57.724916943521606</v>
      </c>
      <c r="Y9">
        <v>289.4033222591363</v>
      </c>
      <c r="Z9">
        <v>80.081727574750772</v>
      </c>
      <c r="AA9">
        <v>11.299667774086432</v>
      </c>
      <c r="AB9">
        <v>2.1960132890365334E-2</v>
      </c>
      <c r="AC9">
        <v>100.62272425249169</v>
      </c>
    </row>
    <row r="10" spans="1:29" x14ac:dyDescent="0.25">
      <c r="A10" s="3" t="s">
        <v>46</v>
      </c>
      <c r="B10" s="4">
        <f>AVERAGE(B4:B9)</f>
        <v>1999.9786601509757</v>
      </c>
      <c r="C10" s="4">
        <f t="shared" ref="C10:L10" si="0">AVERAGE(C4:C9)</f>
        <v>105.00347912340419</v>
      </c>
      <c r="D10" s="4">
        <f t="shared" si="0"/>
        <v>115.00321171040606</v>
      </c>
      <c r="E10" s="4">
        <f t="shared" si="0"/>
        <v>109.09538897683778</v>
      </c>
      <c r="F10" s="4">
        <f t="shared" si="0"/>
        <v>29.000332960477248</v>
      </c>
      <c r="G10" s="4">
        <f t="shared" si="0"/>
        <v>22.041738435887368</v>
      </c>
      <c r="H10" s="4">
        <f t="shared" si="0"/>
        <v>104.99391279701517</v>
      </c>
      <c r="I10" s="4">
        <f t="shared" si="0"/>
        <v>6.2959062895246154</v>
      </c>
      <c r="J10" s="4">
        <f t="shared" si="0"/>
        <v>14.451879382297633</v>
      </c>
      <c r="K10" s="5">
        <f>MAX(J4:J9)-MIN(J4:J9)</f>
        <v>2.828815060908596E-2</v>
      </c>
      <c r="L10" s="7">
        <f t="shared" si="0"/>
        <v>0.28628646127610924</v>
      </c>
      <c r="N10" s="4">
        <f>AVERAGE(N4:N9)</f>
        <v>112.26074872473315</v>
      </c>
      <c r="O10" s="4">
        <f t="shared" ref="O10:AC10" si="1">AVERAGE(O4:O9)</f>
        <v>113.65807727782838</v>
      </c>
      <c r="P10" s="4">
        <f t="shared" si="1"/>
        <v>26.380389073458744</v>
      </c>
      <c r="Q10" s="4">
        <f t="shared" si="1"/>
        <v>33.329084276621963</v>
      </c>
      <c r="R10" s="4">
        <f t="shared" si="1"/>
        <v>31.783065419518792</v>
      </c>
      <c r="S10" s="5">
        <f>MAX(R4:R9)-MIN(R4:R9)</f>
        <v>0.19700996677723737</v>
      </c>
      <c r="T10" s="4">
        <f t="shared" si="1"/>
        <v>112.4211088962722</v>
      </c>
      <c r="U10" s="4">
        <f t="shared" si="1"/>
        <v>5.002680380585723E-2</v>
      </c>
      <c r="V10" s="4">
        <f t="shared" si="1"/>
        <v>109.64236960814186</v>
      </c>
      <c r="W10" s="4">
        <f t="shared" si="1"/>
        <v>402.42682933349198</v>
      </c>
      <c r="X10" s="4">
        <f t="shared" si="1"/>
        <v>57.737159535329646</v>
      </c>
      <c r="Y10" s="4">
        <f t="shared" si="1"/>
        <v>289.52526139069124</v>
      </c>
      <c r="Z10" s="4">
        <f t="shared" si="1"/>
        <v>80.00910224679852</v>
      </c>
      <c r="AA10" s="4">
        <f t="shared" si="1"/>
        <v>11.266055740125525</v>
      </c>
      <c r="AB10" s="4">
        <f t="shared" si="1"/>
        <v>2.192337039597057E-2</v>
      </c>
      <c r="AC10" s="4">
        <f t="shared" si="1"/>
        <v>100.61515680121688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2.3096761136884982E-5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3">
        <f>_xlfn.STDEV.S(L4:L9)/AVERAGE(L4:L9)</f>
        <v>8.0677098853827007E-5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71" t="s">
        <v>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N13" s="71" t="s">
        <v>1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>
        <v>2000.1303333333349</v>
      </c>
      <c r="C16">
        <v>105.00000000000004</v>
      </c>
      <c r="D16">
        <v>64.995333333333335</v>
      </c>
      <c r="E16">
        <v>65</v>
      </c>
      <c r="F16">
        <v>29.00366666666665</v>
      </c>
      <c r="G16">
        <v>22</v>
      </c>
      <c r="H16">
        <v>105.00626666666659</v>
      </c>
      <c r="I16">
        <v>6.5685900000000039</v>
      </c>
      <c r="J16">
        <v>14.461533333333337</v>
      </c>
      <c r="L16">
        <v>0.29867493333333306</v>
      </c>
      <c r="N16">
        <v>55.374666666666428</v>
      </c>
      <c r="O16">
        <v>69.436333333333209</v>
      </c>
      <c r="P16">
        <v>25.414999999999921</v>
      </c>
      <c r="Q16">
        <v>33.521333333333395</v>
      </c>
      <c r="R16">
        <v>32.434666666666566</v>
      </c>
      <c r="T16">
        <v>54.898999999999745</v>
      </c>
      <c r="U16">
        <v>5.0003333333333337E-2</v>
      </c>
      <c r="V16">
        <v>109.361</v>
      </c>
      <c r="W16">
        <v>402.4083333333333</v>
      </c>
      <c r="X16">
        <v>57.264999999999986</v>
      </c>
      <c r="Y16">
        <v>499.82133333333371</v>
      </c>
      <c r="Z16">
        <v>80.006666666666604</v>
      </c>
      <c r="AA16">
        <v>11.044666666666625</v>
      </c>
      <c r="AB16">
        <v>1.9599999999999874E-2</v>
      </c>
      <c r="AC16">
        <v>100.99623333333315</v>
      </c>
    </row>
    <row r="17" spans="1:29" x14ac:dyDescent="0.25">
      <c r="A17" t="s">
        <v>41</v>
      </c>
      <c r="B17">
        <v>2000.0810000000013</v>
      </c>
      <c r="C17">
        <v>104.99863333333325</v>
      </c>
      <c r="D17">
        <v>65.038333333333341</v>
      </c>
      <c r="E17">
        <v>65</v>
      </c>
      <c r="F17">
        <v>29.004333333333339</v>
      </c>
      <c r="G17">
        <v>22</v>
      </c>
      <c r="H17">
        <v>105.02129999999997</v>
      </c>
      <c r="I17">
        <v>6.565400000000019</v>
      </c>
      <c r="J17">
        <v>14.465133333333327</v>
      </c>
      <c r="L17">
        <v>0.29853946666666653</v>
      </c>
      <c r="N17">
        <v>55.397333333333094</v>
      </c>
      <c r="O17">
        <v>69.49966666666667</v>
      </c>
      <c r="P17">
        <v>25.532333333333451</v>
      </c>
      <c r="Q17">
        <v>33.5</v>
      </c>
      <c r="R17">
        <v>32.434666666666466</v>
      </c>
      <c r="T17">
        <v>54.983666666666672</v>
      </c>
      <c r="U17">
        <v>5.0113333333333385E-2</v>
      </c>
      <c r="V17">
        <v>109.46799999999993</v>
      </c>
      <c r="W17">
        <v>402.65566666666655</v>
      </c>
      <c r="X17">
        <v>57.247333333333323</v>
      </c>
      <c r="Y17">
        <v>499.4606666666669</v>
      </c>
      <c r="Z17">
        <v>80.011333333333369</v>
      </c>
      <c r="AA17">
        <v>11.099999999999943</v>
      </c>
      <c r="AB17">
        <v>1.9399999999999872E-2</v>
      </c>
      <c r="AC17">
        <v>101.0479333333334</v>
      </c>
    </row>
    <row r="18" spans="1:29" x14ac:dyDescent="0.25">
      <c r="A18" t="s">
        <v>42</v>
      </c>
      <c r="B18">
        <v>2000</v>
      </c>
      <c r="C18">
        <v>105.00340000000004</v>
      </c>
      <c r="D18">
        <v>65.137333333333473</v>
      </c>
      <c r="E18">
        <v>65.000666666666675</v>
      </c>
      <c r="F18">
        <v>28.995999999999984</v>
      </c>
      <c r="G18">
        <v>21.950666666666617</v>
      </c>
      <c r="H18">
        <v>104.97210000000005</v>
      </c>
      <c r="I18">
        <v>6.5633466666666775</v>
      </c>
      <c r="J18">
        <v>14.453866666666658</v>
      </c>
      <c r="L18">
        <v>0.29844499999999985</v>
      </c>
      <c r="N18">
        <v>55.367666666666388</v>
      </c>
      <c r="O18">
        <v>69.5</v>
      </c>
      <c r="P18">
        <v>25.659666666666535</v>
      </c>
      <c r="Q18">
        <v>33.502666666666663</v>
      </c>
      <c r="R18">
        <v>32.399999999999821</v>
      </c>
      <c r="T18">
        <v>54.914999999999743</v>
      </c>
      <c r="U18">
        <v>4.9960000000000004E-2</v>
      </c>
      <c r="V18">
        <v>109.50633333333342</v>
      </c>
      <c r="W18">
        <v>402.62466666666677</v>
      </c>
      <c r="X18">
        <v>57.200666666666685</v>
      </c>
      <c r="Y18">
        <v>499.17600000000056</v>
      </c>
      <c r="Z18">
        <v>79.995333333333349</v>
      </c>
      <c r="AA18">
        <v>11.099999999999943</v>
      </c>
      <c r="AB18">
        <v>1.9466666666666545E-2</v>
      </c>
      <c r="AC18">
        <v>101.02726666666662</v>
      </c>
    </row>
    <row r="19" spans="1:29" x14ac:dyDescent="0.25">
      <c r="A19" t="s">
        <v>43</v>
      </c>
      <c r="B19">
        <v>2000.0646666666664</v>
      </c>
      <c r="C19">
        <v>104.99863333333333</v>
      </c>
      <c r="D19">
        <v>65.103333333333339</v>
      </c>
      <c r="E19">
        <v>65.008666666666585</v>
      </c>
      <c r="F19">
        <v>29.003333333333359</v>
      </c>
      <c r="G19">
        <v>22.067666666666778</v>
      </c>
      <c r="H19">
        <v>104.97136666666661</v>
      </c>
      <c r="I19">
        <v>6.5617466666666697</v>
      </c>
      <c r="J19">
        <v>14.466100000000003</v>
      </c>
      <c r="L19">
        <v>0.29837649999999999</v>
      </c>
      <c r="N19">
        <v>55.316333333333034</v>
      </c>
      <c r="O19">
        <v>69.5</v>
      </c>
      <c r="P19">
        <v>25.828999999999912</v>
      </c>
      <c r="Q19">
        <v>33.635333333333392</v>
      </c>
      <c r="R19">
        <v>32.399999999999821</v>
      </c>
      <c r="T19">
        <v>54.863333333332982</v>
      </c>
      <c r="U19">
        <v>5.0053333333333352E-2</v>
      </c>
      <c r="V19">
        <v>109.26999999999995</v>
      </c>
      <c r="W19">
        <v>402.55566666666692</v>
      </c>
      <c r="X19">
        <v>57.211333333333336</v>
      </c>
      <c r="Y19">
        <v>499.02599999999984</v>
      </c>
      <c r="Z19">
        <v>79.940999999999903</v>
      </c>
      <c r="AA19">
        <v>11.178666666666617</v>
      </c>
      <c r="AB19">
        <v>1.9466666666666542E-2</v>
      </c>
      <c r="AC19">
        <v>101.0032999999999</v>
      </c>
    </row>
    <row r="20" spans="1:29" x14ac:dyDescent="0.25">
      <c r="A20" t="s">
        <v>44</v>
      </c>
      <c r="B20">
        <v>2000.0030000000013</v>
      </c>
      <c r="C20">
        <v>105.00289999999998</v>
      </c>
      <c r="D20">
        <v>65.103333333333325</v>
      </c>
      <c r="E20">
        <v>65.09433333333331</v>
      </c>
      <c r="F20">
        <v>28.994666666666671</v>
      </c>
      <c r="G20">
        <v>22.100000000000101</v>
      </c>
      <c r="H20">
        <v>105.0359</v>
      </c>
      <c r="I20">
        <v>6.5598499999999884</v>
      </c>
      <c r="J20">
        <v>14.461933333333336</v>
      </c>
      <c r="L20">
        <v>0.29828776666666662</v>
      </c>
      <c r="N20">
        <v>55.376333333333122</v>
      </c>
      <c r="O20">
        <v>69.5</v>
      </c>
      <c r="P20">
        <v>25.922333333333274</v>
      </c>
      <c r="Q20">
        <v>33.691666666666727</v>
      </c>
      <c r="R20">
        <v>32.399999999999821</v>
      </c>
      <c r="T20">
        <v>54.799999999999699</v>
      </c>
      <c r="U20">
        <v>5.0050000000000032E-2</v>
      </c>
      <c r="V20">
        <v>109.55333333333336</v>
      </c>
      <c r="W20">
        <v>402.55266666666654</v>
      </c>
      <c r="X20">
        <v>57.201999999999956</v>
      </c>
      <c r="Y20">
        <v>498.87166666666678</v>
      </c>
      <c r="Z20">
        <v>80.0476666666667</v>
      </c>
      <c r="AA20">
        <v>11.199999999999948</v>
      </c>
      <c r="AB20">
        <v>1.9366666666666543E-2</v>
      </c>
      <c r="AC20">
        <v>100.99910000000008</v>
      </c>
    </row>
    <row r="21" spans="1:29" x14ac:dyDescent="0.25">
      <c r="A21" t="s">
        <v>45</v>
      </c>
      <c r="B21">
        <v>2000.0707641196038</v>
      </c>
      <c r="C21">
        <v>104.99990033222599</v>
      </c>
      <c r="D21">
        <v>65.076079734219263</v>
      </c>
      <c r="E21">
        <v>65.031893687707679</v>
      </c>
      <c r="F21">
        <v>28.998006644518259</v>
      </c>
      <c r="G21">
        <v>22.099667774086477</v>
      </c>
      <c r="H21">
        <v>105.0198671096346</v>
      </c>
      <c r="I21">
        <v>6.5589601328903706</v>
      </c>
      <c r="J21">
        <v>14.470365448504989</v>
      </c>
      <c r="L21">
        <v>0.29824551495016632</v>
      </c>
      <c r="N21">
        <v>55.383720930232307</v>
      </c>
      <c r="O21">
        <v>69.432890365448657</v>
      </c>
      <c r="P21">
        <v>25.99800664451827</v>
      </c>
      <c r="Q21">
        <v>33.617275747508508</v>
      </c>
      <c r="R21">
        <v>32.40132890365431</v>
      </c>
      <c r="T21">
        <v>54.799999999999699</v>
      </c>
      <c r="U21">
        <v>4.9976744186046577E-2</v>
      </c>
      <c r="V21">
        <v>109.32358803986709</v>
      </c>
      <c r="W21">
        <v>402.60697674418611</v>
      </c>
      <c r="X21">
        <v>57.182059800664497</v>
      </c>
      <c r="Y21">
        <v>498.81627906976746</v>
      </c>
      <c r="Z21">
        <v>79.984717607973352</v>
      </c>
      <c r="AA21">
        <v>11.199335548172705</v>
      </c>
      <c r="AB21">
        <v>1.9169435215946721E-2</v>
      </c>
      <c r="AC21">
        <v>100.9782392026577</v>
      </c>
    </row>
    <row r="22" spans="1:29" x14ac:dyDescent="0.25">
      <c r="A22" s="3" t="s">
        <v>46</v>
      </c>
      <c r="B22" s="4">
        <f>AVERAGE(B16:B21)</f>
        <v>2000.0582940199347</v>
      </c>
      <c r="C22" s="4">
        <f t="shared" ref="C22:L22" si="2">AVERAGE(C16:C21)</f>
        <v>105.00057783314878</v>
      </c>
      <c r="D22" s="4">
        <f t="shared" si="2"/>
        <v>65.075624400147689</v>
      </c>
      <c r="E22" s="4">
        <f t="shared" si="2"/>
        <v>65.02259339239572</v>
      </c>
      <c r="F22" s="4">
        <f t="shared" si="2"/>
        <v>29.00000110741971</v>
      </c>
      <c r="G22" s="4">
        <f t="shared" si="2"/>
        <v>22.03633351790333</v>
      </c>
      <c r="H22" s="4">
        <f t="shared" si="2"/>
        <v>105.00446674049464</v>
      </c>
      <c r="I22" s="4">
        <f t="shared" si="2"/>
        <v>6.5629822443706223</v>
      </c>
      <c r="J22" s="4">
        <f t="shared" si="2"/>
        <v>14.463155352528609</v>
      </c>
      <c r="K22" s="5">
        <f>MAX(J16:J21)-MIN(J16:J21)</f>
        <v>1.6498781838331311E-2</v>
      </c>
      <c r="L22" s="7">
        <f t="shared" si="2"/>
        <v>0.2984281969361387</v>
      </c>
      <c r="N22" s="4">
        <f>AVERAGE(N16:N21)</f>
        <v>55.369342377260722</v>
      </c>
      <c r="O22" s="4">
        <f t="shared" ref="O22:AC22" si="3">AVERAGE(O16:O21)</f>
        <v>69.478148394241416</v>
      </c>
      <c r="P22" s="4">
        <f t="shared" si="3"/>
        <v>25.726056662975225</v>
      </c>
      <c r="Q22" s="4">
        <f t="shared" si="3"/>
        <v>33.578045957918114</v>
      </c>
      <c r="R22" s="4">
        <f t="shared" si="3"/>
        <v>32.4117770394978</v>
      </c>
      <c r="S22" s="5">
        <f>MAX(R16:R21)-MIN(R16:R21)</f>
        <v>3.4666666666744561E-2</v>
      </c>
      <c r="T22" s="4">
        <f t="shared" si="3"/>
        <v>54.876833333333082</v>
      </c>
      <c r="U22" s="4">
        <f t="shared" si="3"/>
        <v>5.0026124031007785E-2</v>
      </c>
      <c r="V22" s="4">
        <f t="shared" si="3"/>
        <v>109.41370911775563</v>
      </c>
      <c r="W22" s="4">
        <f t="shared" si="3"/>
        <v>402.56732945736439</v>
      </c>
      <c r="X22" s="4">
        <f t="shared" si="3"/>
        <v>57.218065522332957</v>
      </c>
      <c r="Y22" s="4">
        <f t="shared" si="3"/>
        <v>499.19532428940585</v>
      </c>
      <c r="Z22" s="4">
        <f t="shared" si="3"/>
        <v>79.997786267995551</v>
      </c>
      <c r="AA22" s="4">
        <f t="shared" si="3"/>
        <v>11.137111480250963</v>
      </c>
      <c r="AB22" s="4">
        <f t="shared" si="3"/>
        <v>1.9411572535991014E-2</v>
      </c>
      <c r="AC22" s="4">
        <f t="shared" si="3"/>
        <v>101.00867875599847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1.6081547647925731E-4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3">
        <f>_xlfn.STDEV.S(L16:L21)/AVERAGE(L16:L21)</f>
        <v>5.3887493919909507E-4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1" t="s">
        <v>0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N25" s="71" t="s">
        <v>1</v>
      </c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>
        <v>1499.9735785953164</v>
      </c>
      <c r="C28">
        <v>104.99889632107028</v>
      </c>
      <c r="D28">
        <v>115.00401337792641</v>
      </c>
      <c r="E28">
        <v>108.67123745819451</v>
      </c>
      <c r="F28">
        <v>29.002675585284305</v>
      </c>
      <c r="G28">
        <v>21.918394648829402</v>
      </c>
      <c r="H28">
        <v>104.9776588628762</v>
      </c>
      <c r="I28">
        <v>4.7760769230769258</v>
      </c>
      <c r="J28">
        <v>14.445284280936455</v>
      </c>
      <c r="L28">
        <v>0.28958377926421397</v>
      </c>
      <c r="N28">
        <v>115.62642140468219</v>
      </c>
      <c r="O28">
        <v>112.77491638795954</v>
      </c>
      <c r="P28">
        <v>25.847157190635482</v>
      </c>
      <c r="Q28">
        <v>32.903678929765711</v>
      </c>
      <c r="R28">
        <v>31.100000000000176</v>
      </c>
      <c r="T28">
        <v>115.58093645484949</v>
      </c>
      <c r="U28">
        <v>5.0170568561872929E-2</v>
      </c>
      <c r="V28">
        <v>110.81237458193978</v>
      </c>
      <c r="W28">
        <v>402.68628762541823</v>
      </c>
      <c r="X28">
        <v>59.120066889632113</v>
      </c>
      <c r="Y28">
        <v>245.22073578595314</v>
      </c>
      <c r="Z28">
        <v>79.970903010033553</v>
      </c>
      <c r="AA28">
        <v>11.213043478260866</v>
      </c>
      <c r="AB28">
        <v>1.9999999999999869E-2</v>
      </c>
      <c r="AC28">
        <v>100.98080267558522</v>
      </c>
    </row>
    <row r="29" spans="1:29" x14ac:dyDescent="0.25">
      <c r="A29" t="s">
        <v>41</v>
      </c>
      <c r="B29">
        <v>1500.0253333333326</v>
      </c>
      <c r="C29">
        <v>104.99853333333343</v>
      </c>
      <c r="D29">
        <v>115.00233333333337</v>
      </c>
      <c r="E29">
        <v>108.77633333333286</v>
      </c>
      <c r="F29">
        <v>29.002999999999993</v>
      </c>
      <c r="G29">
        <v>21.999666666666666</v>
      </c>
      <c r="H29">
        <v>104.97636666666666</v>
      </c>
      <c r="I29">
        <v>4.7769000000000075</v>
      </c>
      <c r="J29">
        <v>14.440966666666663</v>
      </c>
      <c r="L29">
        <v>0.28962506666666682</v>
      </c>
      <c r="N29">
        <v>115.56933333333342</v>
      </c>
      <c r="O29">
        <v>112.83533333333355</v>
      </c>
      <c r="P29">
        <v>25.649333333333466</v>
      </c>
      <c r="Q29">
        <v>32.917333333333204</v>
      </c>
      <c r="R29">
        <v>31.100000000000176</v>
      </c>
      <c r="T29">
        <v>115.49566666666664</v>
      </c>
      <c r="U29">
        <v>5.0243333333333334E-2</v>
      </c>
      <c r="V29">
        <v>110.80766666666663</v>
      </c>
      <c r="W29">
        <v>402.55099999999987</v>
      </c>
      <c r="X29">
        <v>59.105999999999959</v>
      </c>
      <c r="Y29">
        <v>245.334</v>
      </c>
      <c r="Z29">
        <v>80.041666666666686</v>
      </c>
      <c r="AA29">
        <v>11.300000000000052</v>
      </c>
      <c r="AB29">
        <v>1.9999999999999865E-2</v>
      </c>
      <c r="AC29">
        <v>100.99549999999999</v>
      </c>
    </row>
    <row r="30" spans="1:29" x14ac:dyDescent="0.25">
      <c r="A30" t="s">
        <v>42</v>
      </c>
      <c r="B30">
        <v>1500.0106666666675</v>
      </c>
      <c r="C30">
        <v>104.99313333333332</v>
      </c>
      <c r="D30">
        <v>115.00133333333324</v>
      </c>
      <c r="E30">
        <v>108.86500000000056</v>
      </c>
      <c r="F30">
        <v>28.991999999999972</v>
      </c>
      <c r="G30">
        <v>21.965999999999884</v>
      </c>
      <c r="H30">
        <v>104.98269999999994</v>
      </c>
      <c r="I30">
        <v>4.773929999999992</v>
      </c>
      <c r="J30">
        <v>14.447033333333335</v>
      </c>
      <c r="L30">
        <v>0.28946176666666634</v>
      </c>
      <c r="N30">
        <v>115.48033333333321</v>
      </c>
      <c r="O30">
        <v>112.87766666666731</v>
      </c>
      <c r="P30">
        <v>25.521333333333327</v>
      </c>
      <c r="Q30">
        <v>32.959999999999887</v>
      </c>
      <c r="R30">
        <v>31.032666666666653</v>
      </c>
      <c r="T30">
        <v>115.41066666666656</v>
      </c>
      <c r="U30">
        <v>4.9796666666666711E-2</v>
      </c>
      <c r="V30">
        <v>110.92733333333328</v>
      </c>
      <c r="W30">
        <v>402.99966666666671</v>
      </c>
      <c r="X30">
        <v>59.092666666666688</v>
      </c>
      <c r="Y30">
        <v>245.48500000000001</v>
      </c>
      <c r="Z30">
        <v>80.010666666666694</v>
      </c>
      <c r="AA30">
        <v>11.300000000000052</v>
      </c>
      <c r="AB30">
        <v>1.9999999999999865E-2</v>
      </c>
      <c r="AC30">
        <v>101.00229999999975</v>
      </c>
    </row>
    <row r="31" spans="1:29" x14ac:dyDescent="0.25">
      <c r="A31" t="s">
        <v>43</v>
      </c>
      <c r="B31">
        <v>1499.9720000000004</v>
      </c>
      <c r="C31">
        <v>104.99996666666668</v>
      </c>
      <c r="D31">
        <v>114.99600000000014</v>
      </c>
      <c r="E31">
        <v>108.99233333333325</v>
      </c>
      <c r="F31">
        <v>29.009666666666689</v>
      </c>
      <c r="G31">
        <v>21.939333333333366</v>
      </c>
      <c r="H31">
        <v>104.99910000000001</v>
      </c>
      <c r="I31">
        <v>4.7721199999999877</v>
      </c>
      <c r="J31">
        <v>14.442533333333332</v>
      </c>
      <c r="L31">
        <v>0.28933979999999998</v>
      </c>
      <c r="N31">
        <v>115.49400000000011</v>
      </c>
      <c r="O31">
        <v>112.99366666666668</v>
      </c>
      <c r="P31">
        <v>25.5</v>
      </c>
      <c r="Q31">
        <v>32.899999999999814</v>
      </c>
      <c r="R31">
        <v>30.897666666666616</v>
      </c>
      <c r="T31">
        <v>115.33933333333351</v>
      </c>
      <c r="U31">
        <v>5.0303333333333367E-2</v>
      </c>
      <c r="V31">
        <v>110.90366666666684</v>
      </c>
      <c r="W31">
        <v>402.95633333333353</v>
      </c>
      <c r="X31">
        <v>59.124666666666684</v>
      </c>
      <c r="Y31">
        <v>245.48666666666662</v>
      </c>
      <c r="Z31">
        <v>79.95133333333338</v>
      </c>
      <c r="AA31">
        <v>11.364000000000082</v>
      </c>
      <c r="AB31">
        <v>1.9999999999999865E-2</v>
      </c>
      <c r="AC31">
        <v>101.0109333333332</v>
      </c>
    </row>
    <row r="32" spans="1:29" x14ac:dyDescent="0.25">
      <c r="A32" t="s">
        <v>44</v>
      </c>
      <c r="B32">
        <v>1500.0413333333331</v>
      </c>
      <c r="C32">
        <v>104.99609999999996</v>
      </c>
      <c r="D32">
        <v>114.99866666666671</v>
      </c>
      <c r="E32">
        <v>109.05166666666665</v>
      </c>
      <c r="F32">
        <v>29.002333333333354</v>
      </c>
      <c r="G32">
        <v>21.991999999999972</v>
      </c>
      <c r="H32">
        <v>105.01396666666666</v>
      </c>
      <c r="I32">
        <v>4.7702166666666761</v>
      </c>
      <c r="J32">
        <v>14.445266666666669</v>
      </c>
      <c r="L32">
        <v>0.28922559999999997</v>
      </c>
      <c r="N32">
        <v>115.51500000000017</v>
      </c>
      <c r="O32">
        <v>113.10666666666643</v>
      </c>
      <c r="P32">
        <v>25.513333333333382</v>
      </c>
      <c r="Q32">
        <v>32.891999999999783</v>
      </c>
      <c r="R32">
        <v>30.915999999999887</v>
      </c>
      <c r="T32">
        <v>115.36166666666666</v>
      </c>
      <c r="U32">
        <v>5.0153333333333369E-2</v>
      </c>
      <c r="V32">
        <v>110.86766666666662</v>
      </c>
      <c r="W32">
        <v>402.81766666666675</v>
      </c>
      <c r="X32">
        <v>59.064666666666646</v>
      </c>
      <c r="Y32">
        <v>245.48700000000025</v>
      </c>
      <c r="Z32">
        <v>80.037000000000006</v>
      </c>
      <c r="AA32">
        <v>11.300000000000052</v>
      </c>
      <c r="AB32">
        <v>1.9999999999999865E-2</v>
      </c>
      <c r="AC32">
        <v>101.03343333333339</v>
      </c>
    </row>
    <row r="33" spans="1:29" x14ac:dyDescent="0.25">
      <c r="A33" t="s">
        <v>45</v>
      </c>
      <c r="B33">
        <v>1500.0289036544834</v>
      </c>
      <c r="C33">
        <v>105.00212624584717</v>
      </c>
      <c r="D33">
        <v>115.0049833887046</v>
      </c>
      <c r="E33">
        <v>109.09501661129509</v>
      </c>
      <c r="F33">
        <v>28.989036544850453</v>
      </c>
      <c r="G33">
        <v>21.921262458471734</v>
      </c>
      <c r="H33">
        <v>105.01488372093013</v>
      </c>
      <c r="I33">
        <v>4.7726478405315627</v>
      </c>
      <c r="J33">
        <v>14.442026578073081</v>
      </c>
      <c r="L33">
        <v>0.28935584717608009</v>
      </c>
      <c r="N33">
        <v>115.34219269102968</v>
      </c>
      <c r="O33">
        <v>113.24451827242495</v>
      </c>
      <c r="P33">
        <v>25.59368770764133</v>
      </c>
      <c r="Q33">
        <v>32.847508305647729</v>
      </c>
      <c r="R33">
        <v>30.900664451827069</v>
      </c>
      <c r="T33">
        <v>115.27209302325572</v>
      </c>
      <c r="U33">
        <v>4.9860465116279076E-2</v>
      </c>
      <c r="V33">
        <v>110.79003322259138</v>
      </c>
      <c r="W33">
        <v>402.62823920265799</v>
      </c>
      <c r="X33">
        <v>59.097674418604605</v>
      </c>
      <c r="Y33">
        <v>245.58006644518269</v>
      </c>
      <c r="Z33">
        <v>80.017607973421974</v>
      </c>
      <c r="AA33">
        <v>11.272093023255765</v>
      </c>
      <c r="AB33">
        <v>1.9999999999999865E-2</v>
      </c>
      <c r="AC33">
        <v>101.04973421926917</v>
      </c>
    </row>
    <row r="34" spans="1:29" x14ac:dyDescent="0.25">
      <c r="A34" s="3" t="s">
        <v>46</v>
      </c>
      <c r="B34" s="4">
        <f>AVERAGE(B28:B33)</f>
        <v>1500.0086359305224</v>
      </c>
      <c r="C34" s="4">
        <f t="shared" ref="C34:L34" si="4">AVERAGE(C28:C33)</f>
        <v>104.99812598337515</v>
      </c>
      <c r="D34" s="4">
        <f t="shared" si="4"/>
        <v>115.00122168332742</v>
      </c>
      <c r="E34" s="4">
        <f t="shared" si="4"/>
        <v>108.9085979004705</v>
      </c>
      <c r="F34" s="4">
        <f t="shared" si="4"/>
        <v>28.999785355022457</v>
      </c>
      <c r="G34" s="4">
        <f t="shared" si="4"/>
        <v>21.956109517883505</v>
      </c>
      <c r="H34" s="4">
        <f t="shared" si="4"/>
        <v>104.9941126528566</v>
      </c>
      <c r="I34" s="4">
        <f t="shared" si="4"/>
        <v>4.773648571712525</v>
      </c>
      <c r="J34" s="4">
        <f t="shared" si="4"/>
        <v>14.443851809834923</v>
      </c>
      <c r="K34" s="5">
        <f>MAX(J28:J33)-MIN(J28:J33)</f>
        <v>6.0666666666726599E-3</v>
      </c>
      <c r="L34" s="7">
        <f t="shared" si="4"/>
        <v>0.28943197662893788</v>
      </c>
      <c r="N34" s="4">
        <f>AVERAGE(N28:N33)</f>
        <v>115.5045467937298</v>
      </c>
      <c r="O34" s="4">
        <f t="shared" ref="O34:AC34" si="5">AVERAGE(O28:O33)</f>
        <v>112.9721279989531</v>
      </c>
      <c r="P34" s="4">
        <f t="shared" si="5"/>
        <v>25.604140816379498</v>
      </c>
      <c r="Q34" s="4">
        <f t="shared" si="5"/>
        <v>32.903420094791024</v>
      </c>
      <c r="R34" s="4">
        <f t="shared" si="5"/>
        <v>30.991166297526764</v>
      </c>
      <c r="S34" s="5">
        <f>MAX(R28:R33)-MIN(R28:R33)</f>
        <v>0.2023333333335593</v>
      </c>
      <c r="T34" s="4">
        <f t="shared" si="5"/>
        <v>115.41006046857309</v>
      </c>
      <c r="U34" s="4">
        <f t="shared" si="5"/>
        <v>5.0087950057469799E-2</v>
      </c>
      <c r="V34" s="4">
        <f t="shared" si="5"/>
        <v>110.85145685631078</v>
      </c>
      <c r="W34" s="4">
        <f t="shared" si="5"/>
        <v>402.77319891579049</v>
      </c>
      <c r="X34" s="4">
        <f t="shared" si="5"/>
        <v>59.100956884706108</v>
      </c>
      <c r="Y34" s="4">
        <f t="shared" si="5"/>
        <v>245.43224481630045</v>
      </c>
      <c r="Z34" s="4">
        <f t="shared" si="5"/>
        <v>80.004862941687051</v>
      </c>
      <c r="AA34" s="4">
        <f t="shared" si="5"/>
        <v>11.291522750252811</v>
      </c>
      <c r="AB34" s="4">
        <f t="shared" si="5"/>
        <v>1.9999999999999865E-2</v>
      </c>
      <c r="AC34" s="4">
        <f t="shared" si="5"/>
        <v>101.01211726025345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1.5368720609169011E-4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3">
        <f>_xlfn.STDEV.S(L28:L33)/AVERAGE(L28:L33)</f>
        <v>5.3099594551269151E-4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1" t="s">
        <v>0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N37" s="71" t="s">
        <v>1</v>
      </c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>
        <v>695.41973244147209</v>
      </c>
      <c r="C40">
        <v>19.993946488294316</v>
      </c>
      <c r="D40">
        <v>114.96421404682278</v>
      </c>
      <c r="E40">
        <v>109.00267558528428</v>
      </c>
      <c r="F40">
        <v>29.300000000000068</v>
      </c>
      <c r="G40">
        <v>21.899999999999903</v>
      </c>
      <c r="H40">
        <v>104.07026755852849</v>
      </c>
      <c r="I40">
        <v>1.0567725752508359</v>
      </c>
      <c r="J40">
        <v>14.451270903010032</v>
      </c>
      <c r="L40">
        <v>0.72576963210702339</v>
      </c>
      <c r="N40">
        <v>120.91371237458237</v>
      </c>
      <c r="O40">
        <v>110.86588628762601</v>
      </c>
      <c r="P40">
        <v>26.300000000000129</v>
      </c>
      <c r="Q40">
        <v>32.399999999999821</v>
      </c>
      <c r="R40">
        <v>28.3000000000001</v>
      </c>
      <c r="T40">
        <v>120.05852842809288</v>
      </c>
      <c r="U40">
        <v>5.003344481605377E-2</v>
      </c>
      <c r="V40">
        <v>113.8759197324415</v>
      </c>
      <c r="W40">
        <v>403.20903010033447</v>
      </c>
      <c r="X40">
        <v>34.1411371237458</v>
      </c>
      <c r="Y40">
        <v>116.03043478260862</v>
      </c>
      <c r="Z40">
        <v>80.001672240802705</v>
      </c>
      <c r="AA40">
        <v>11.19999999999995</v>
      </c>
      <c r="AB40">
        <v>1.0100334448160466E-2</v>
      </c>
      <c r="AC40">
        <v>101.05107023411377</v>
      </c>
    </row>
    <row r="41" spans="1:29" x14ac:dyDescent="0.25">
      <c r="A41" t="s">
        <v>41</v>
      </c>
      <c r="B41">
        <v>695.39766666666696</v>
      </c>
      <c r="C41">
        <v>19.993433333333336</v>
      </c>
      <c r="D41">
        <v>115.01866666666639</v>
      </c>
      <c r="E41">
        <v>109.01633333333309</v>
      </c>
      <c r="F41">
        <v>29.382333333333161</v>
      </c>
      <c r="G41">
        <v>21.96566666666665</v>
      </c>
      <c r="H41">
        <v>104.04863333333338</v>
      </c>
      <c r="I41">
        <v>1.0524400000000009</v>
      </c>
      <c r="J41">
        <v>14.451133333333319</v>
      </c>
      <c r="L41">
        <v>0.72286516666666656</v>
      </c>
      <c r="N41">
        <v>120.89633333333394</v>
      </c>
      <c r="O41">
        <v>110.86233333333313</v>
      </c>
      <c r="P41">
        <v>26.300000000000129</v>
      </c>
      <c r="Q41">
        <v>32.399999999999821</v>
      </c>
      <c r="R41">
        <v>28.300000000000097</v>
      </c>
      <c r="T41">
        <v>120.00599999999999</v>
      </c>
      <c r="U41">
        <v>5.0030000000000255E-2</v>
      </c>
      <c r="V41">
        <v>114.05766666666668</v>
      </c>
      <c r="W41">
        <v>403.23</v>
      </c>
      <c r="X41">
        <v>34.048999999999999</v>
      </c>
      <c r="Y41">
        <v>115.96300000000002</v>
      </c>
      <c r="Z41">
        <v>79.973666666666574</v>
      </c>
      <c r="AA41">
        <v>11.199999999999948</v>
      </c>
      <c r="AB41">
        <v>1.0099999999999932E-2</v>
      </c>
      <c r="AC41">
        <v>101.05123333333341</v>
      </c>
    </row>
    <row r="42" spans="1:29" x14ac:dyDescent="0.25">
      <c r="A42" t="s">
        <v>42</v>
      </c>
      <c r="B42">
        <v>695.01333333333355</v>
      </c>
      <c r="C42">
        <v>19.988833333333314</v>
      </c>
      <c r="D42">
        <v>115.09133333333276</v>
      </c>
      <c r="E42">
        <v>109.08866666666609</v>
      </c>
      <c r="F42">
        <v>29.399999999999835</v>
      </c>
      <c r="G42">
        <v>21.928666666666558</v>
      </c>
      <c r="H42">
        <v>104.02536666666661</v>
      </c>
      <c r="I42">
        <v>1.0510133333333334</v>
      </c>
      <c r="J42">
        <v>14.451533333333337</v>
      </c>
      <c r="L42">
        <v>0.72244313333333343</v>
      </c>
      <c r="N42">
        <v>120.93666666666694</v>
      </c>
      <c r="O42">
        <v>110.82833333333343</v>
      </c>
      <c r="P42">
        <v>26.300000000000129</v>
      </c>
      <c r="Q42">
        <v>32.399999999999821</v>
      </c>
      <c r="R42">
        <v>28.24366666666662</v>
      </c>
      <c r="T42">
        <v>120.07099999999929</v>
      </c>
      <c r="U42">
        <v>5.0046666666666927E-2</v>
      </c>
      <c r="V42">
        <v>114.11033333333333</v>
      </c>
      <c r="W42">
        <v>403.29100000000017</v>
      </c>
      <c r="X42">
        <v>34.026333333333298</v>
      </c>
      <c r="Y42">
        <v>115.83166666666673</v>
      </c>
      <c r="Z42">
        <v>80.050666666666643</v>
      </c>
      <c r="AA42">
        <v>11.198666666666616</v>
      </c>
      <c r="AB42">
        <v>1.0099999999999932E-2</v>
      </c>
      <c r="AC42">
        <v>101.0543333333334</v>
      </c>
    </row>
    <row r="43" spans="1:29" x14ac:dyDescent="0.25">
      <c r="A43" t="s">
        <v>43</v>
      </c>
      <c r="B43">
        <v>695.06966666666699</v>
      </c>
      <c r="C43">
        <v>19.99126666666665</v>
      </c>
      <c r="D43">
        <v>115.08999999999959</v>
      </c>
      <c r="E43">
        <v>109.11999999999976</v>
      </c>
      <c r="F43">
        <v>29.367333333333281</v>
      </c>
      <c r="G43">
        <v>21.909999999999936</v>
      </c>
      <c r="H43">
        <v>103.99183333333339</v>
      </c>
      <c r="I43">
        <v>1.0517766666666664</v>
      </c>
      <c r="J43">
        <v>14.450033333333328</v>
      </c>
      <c r="L43">
        <v>0.72283060000000032</v>
      </c>
      <c r="N43">
        <v>120.88666666666708</v>
      </c>
      <c r="O43">
        <v>110.9000000000006</v>
      </c>
      <c r="P43">
        <v>26.300000000000129</v>
      </c>
      <c r="Q43">
        <v>32.399999999999821</v>
      </c>
      <c r="R43">
        <v>28.183999999999955</v>
      </c>
      <c r="T43">
        <v>120.01166666666667</v>
      </c>
      <c r="U43">
        <v>5.0060000000000257E-2</v>
      </c>
      <c r="V43">
        <v>113.98066666666664</v>
      </c>
      <c r="W43">
        <v>403.31933333333342</v>
      </c>
      <c r="X43">
        <v>34.062333333333342</v>
      </c>
      <c r="Y43">
        <v>115.82200000000007</v>
      </c>
      <c r="Z43">
        <v>79.979000000000013</v>
      </c>
      <c r="AA43">
        <v>11.099999999999943</v>
      </c>
      <c r="AB43">
        <v>1.0199999999999933E-2</v>
      </c>
      <c r="AC43">
        <v>101.06136666666676</v>
      </c>
    </row>
    <row r="44" spans="1:29" x14ac:dyDescent="0.25">
      <c r="A44" t="s">
        <v>44</v>
      </c>
      <c r="B44">
        <v>694.92399999999986</v>
      </c>
      <c r="C44">
        <v>19.994533333333329</v>
      </c>
      <c r="D44">
        <v>115.05199999999978</v>
      </c>
      <c r="E44">
        <v>109.02766666666653</v>
      </c>
      <c r="F44">
        <v>29.300000000000068</v>
      </c>
      <c r="G44">
        <v>21.901333333333266</v>
      </c>
      <c r="H44">
        <v>104.00240000000002</v>
      </c>
      <c r="I44">
        <v>1.0530866666666656</v>
      </c>
      <c r="J44">
        <v>14.452066666666656</v>
      </c>
      <c r="L44">
        <v>0.7237519999999994</v>
      </c>
      <c r="N44">
        <v>120.88633333333387</v>
      </c>
      <c r="O44">
        <v>110.9000000000006</v>
      </c>
      <c r="P44">
        <v>26.230999999999984</v>
      </c>
      <c r="Q44">
        <v>32.339666666666645</v>
      </c>
      <c r="R44">
        <v>28.100000000000158</v>
      </c>
      <c r="T44">
        <v>120</v>
      </c>
      <c r="U44">
        <v>5.0026666666666934E-2</v>
      </c>
      <c r="V44">
        <v>113.88833333333326</v>
      </c>
      <c r="W44">
        <v>403.21033333333344</v>
      </c>
      <c r="X44">
        <v>34.090999999999994</v>
      </c>
      <c r="Y44">
        <v>115.92833333333331</v>
      </c>
      <c r="Z44">
        <v>79.992000000000033</v>
      </c>
      <c r="AA44">
        <v>11.099999999999943</v>
      </c>
      <c r="AB44">
        <v>1.0099999999999932E-2</v>
      </c>
      <c r="AC44">
        <v>101.06493333333344</v>
      </c>
    </row>
    <row r="45" spans="1:29" x14ac:dyDescent="0.25">
      <c r="A45" t="s">
        <v>45</v>
      </c>
      <c r="B45">
        <v>695.19933554817248</v>
      </c>
      <c r="C45">
        <v>19.99707641196013</v>
      </c>
      <c r="D45">
        <v>115.05249169435186</v>
      </c>
      <c r="E45">
        <v>109.05149501661062</v>
      </c>
      <c r="F45">
        <v>29.353820598006536</v>
      </c>
      <c r="G45">
        <v>21.898006644518173</v>
      </c>
      <c r="H45">
        <v>104.02611295681058</v>
      </c>
      <c r="I45">
        <v>1.0551528239202661</v>
      </c>
      <c r="J45">
        <v>14.449568106312279</v>
      </c>
      <c r="L45">
        <v>0.72480259136212688</v>
      </c>
      <c r="N45">
        <v>120.89335548172821</v>
      </c>
      <c r="O45">
        <v>110.89933554817335</v>
      </c>
      <c r="P45">
        <v>26.043853820597974</v>
      </c>
      <c r="Q45">
        <v>32.300332225913614</v>
      </c>
      <c r="R45">
        <v>28.100664451827399</v>
      </c>
      <c r="T45">
        <v>120</v>
      </c>
      <c r="U45">
        <v>4.9990033222591615E-2</v>
      </c>
      <c r="V45">
        <v>114.02259136212625</v>
      </c>
      <c r="W45">
        <v>403.21229235880367</v>
      </c>
      <c r="X45">
        <v>34.105315614617943</v>
      </c>
      <c r="Y45">
        <v>116.03289036544847</v>
      </c>
      <c r="Z45">
        <v>79.976079734219311</v>
      </c>
      <c r="AA45">
        <v>11.100332225913563</v>
      </c>
      <c r="AB45">
        <v>1.0066445182724183E-2</v>
      </c>
      <c r="AC45">
        <v>101.06544850498348</v>
      </c>
    </row>
    <row r="46" spans="1:29" x14ac:dyDescent="0.25">
      <c r="A46" s="3" t="s">
        <v>46</v>
      </c>
      <c r="B46" s="4">
        <f>AVERAGE(B40:B45)</f>
        <v>695.17062244271881</v>
      </c>
      <c r="C46" s="4">
        <f t="shared" ref="C46:L46" si="6">AVERAGE(C40:C45)</f>
        <v>19.993181594486845</v>
      </c>
      <c r="D46" s="4">
        <f t="shared" si="6"/>
        <v>115.04478429019552</v>
      </c>
      <c r="E46" s="4">
        <f t="shared" si="6"/>
        <v>109.05113954476006</v>
      </c>
      <c r="F46" s="4">
        <f t="shared" si="6"/>
        <v>29.350581210778827</v>
      </c>
      <c r="G46" s="4">
        <f t="shared" si="6"/>
        <v>21.917278885197415</v>
      </c>
      <c r="H46" s="4">
        <f t="shared" si="6"/>
        <v>104.02743564144542</v>
      </c>
      <c r="I46" s="4">
        <f t="shared" si="6"/>
        <v>1.0533736776396279</v>
      </c>
      <c r="J46" s="4">
        <f t="shared" si="6"/>
        <v>14.450934279331493</v>
      </c>
      <c r="K46" s="5">
        <f>MAX(J40:J45)-MIN(J40:J45)</f>
        <v>2.4985603543772328E-3</v>
      </c>
      <c r="L46" s="7">
        <f t="shared" si="6"/>
        <v>0.72374385391152496</v>
      </c>
      <c r="N46" s="4">
        <f>AVERAGE(N40:N45)</f>
        <v>120.90217797605207</v>
      </c>
      <c r="O46" s="4">
        <f t="shared" ref="O46:AC46" si="7">AVERAGE(O40:O45)</f>
        <v>110.87598141707785</v>
      </c>
      <c r="P46" s="4">
        <f t="shared" si="7"/>
        <v>26.245808970099745</v>
      </c>
      <c r="Q46" s="4">
        <f t="shared" si="7"/>
        <v>32.373333148763258</v>
      </c>
      <c r="R46" s="4">
        <f t="shared" si="7"/>
        <v>28.20472185308239</v>
      </c>
      <c r="S46" s="5">
        <f>MAX(R40:R45)-MIN(R40:R45)</f>
        <v>0.19999999999994245</v>
      </c>
      <c r="T46" s="4">
        <f t="shared" si="7"/>
        <v>120.02453251579313</v>
      </c>
      <c r="U46" s="4">
        <f t="shared" si="7"/>
        <v>5.0031135228663294E-2</v>
      </c>
      <c r="V46" s="4">
        <f t="shared" si="7"/>
        <v>113.98925184909461</v>
      </c>
      <c r="W46" s="4">
        <f t="shared" si="7"/>
        <v>403.24533152096751</v>
      </c>
      <c r="X46" s="4">
        <f t="shared" si="7"/>
        <v>34.079186567505069</v>
      </c>
      <c r="Y46" s="4">
        <f t="shared" si="7"/>
        <v>115.93472085800954</v>
      </c>
      <c r="Z46" s="4">
        <f t="shared" si="7"/>
        <v>79.995514218059199</v>
      </c>
      <c r="AA46" s="4">
        <f t="shared" si="7"/>
        <v>11.149833148763328</v>
      </c>
      <c r="AB46" s="4">
        <f t="shared" si="7"/>
        <v>1.0111129938480731E-2</v>
      </c>
      <c r="AC46" s="4">
        <f t="shared" si="7"/>
        <v>101.05806423429404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1.3055854356681647E-3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3">
        <f>_xlfn.STDEV.S(L40:L45)/AVERAGE(L40:L45)</f>
        <v>1.8039330194129259E-3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1" t="s">
        <v>0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N49" s="71" t="s">
        <v>1</v>
      </c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>
        <v>694.74581939799339</v>
      </c>
      <c r="C52">
        <v>20.001672240802691</v>
      </c>
      <c r="D52">
        <v>34.950501672240769</v>
      </c>
      <c r="E52">
        <v>35</v>
      </c>
      <c r="F52">
        <v>29.33177257525093</v>
      </c>
      <c r="G52">
        <v>22</v>
      </c>
      <c r="H52">
        <v>104.00976588628764</v>
      </c>
      <c r="I52">
        <v>1.2992709030100336</v>
      </c>
      <c r="J52">
        <v>14.457859531772568</v>
      </c>
      <c r="L52">
        <v>0.8929547491638804</v>
      </c>
      <c r="N52">
        <v>30.746153846153781</v>
      </c>
      <c r="O52">
        <v>36.799999999999912</v>
      </c>
      <c r="P52">
        <v>26.5</v>
      </c>
      <c r="Q52">
        <v>32.286287625418005</v>
      </c>
      <c r="R52">
        <v>27.89431438127075</v>
      </c>
      <c r="T52">
        <v>29.829431438127116</v>
      </c>
      <c r="U52">
        <v>5.0133779264214279E-2</v>
      </c>
      <c r="V52">
        <v>113.82876254180603</v>
      </c>
      <c r="W52">
        <v>403.54414715719065</v>
      </c>
      <c r="X52">
        <v>35.425418060200684</v>
      </c>
      <c r="Y52">
        <v>492.38762541806011</v>
      </c>
      <c r="Z52">
        <v>79.976588628762627</v>
      </c>
      <c r="AA52">
        <v>11.19999999999995</v>
      </c>
      <c r="AB52">
        <v>1.8662207357859423E-2</v>
      </c>
      <c r="AC52">
        <v>101.02110367892956</v>
      </c>
    </row>
    <row r="53" spans="1:29" x14ac:dyDescent="0.25">
      <c r="A53" t="s">
        <v>41</v>
      </c>
      <c r="B53">
        <v>695.24100000000033</v>
      </c>
      <c r="C53">
        <v>20.00186666666665</v>
      </c>
      <c r="D53">
        <v>35</v>
      </c>
      <c r="E53">
        <v>35.061000000000213</v>
      </c>
      <c r="F53">
        <v>28.931999999999952</v>
      </c>
      <c r="G53">
        <v>22</v>
      </c>
      <c r="H53">
        <v>104.05606666666671</v>
      </c>
      <c r="I53">
        <v>1.2995366666666666</v>
      </c>
      <c r="J53">
        <v>14.457733333333344</v>
      </c>
      <c r="L53">
        <v>0.89239646666666583</v>
      </c>
      <c r="N53">
        <v>30.800000000000029</v>
      </c>
      <c r="O53">
        <v>36.799999999999912</v>
      </c>
      <c r="P53">
        <v>26.5</v>
      </c>
      <c r="Q53">
        <v>32.299999999999997</v>
      </c>
      <c r="R53">
        <v>27.814000000000117</v>
      </c>
      <c r="T53">
        <v>29.800000000000054</v>
      </c>
      <c r="U53">
        <v>5.0173333333333577E-2</v>
      </c>
      <c r="V53">
        <v>113.72166666666672</v>
      </c>
      <c r="W53">
        <v>403.54433333333333</v>
      </c>
      <c r="X53">
        <v>35.392666666666663</v>
      </c>
      <c r="Y53">
        <v>492.43533333333346</v>
      </c>
      <c r="Z53">
        <v>80.022333333333293</v>
      </c>
      <c r="AA53">
        <v>11.199999999999948</v>
      </c>
      <c r="AB53">
        <v>1.819999999999989E-2</v>
      </c>
      <c r="AC53">
        <v>101.01899999999969</v>
      </c>
    </row>
    <row r="54" spans="1:29" x14ac:dyDescent="0.25">
      <c r="A54" t="s">
        <v>42</v>
      </c>
      <c r="B54">
        <v>695.10099999999966</v>
      </c>
      <c r="C54">
        <v>19.99623333333334</v>
      </c>
      <c r="D54">
        <v>35</v>
      </c>
      <c r="E54">
        <v>35.100000000000193</v>
      </c>
      <c r="F54">
        <v>28.95300000000001</v>
      </c>
      <c r="G54">
        <v>22.066000000000113</v>
      </c>
      <c r="H54">
        <v>104.06263333333334</v>
      </c>
      <c r="I54">
        <v>1.2970966666666672</v>
      </c>
      <c r="J54">
        <v>14.457433333333324</v>
      </c>
      <c r="L54">
        <v>0.89115206666666624</v>
      </c>
      <c r="N54">
        <v>30.800000000000029</v>
      </c>
      <c r="O54">
        <v>36.799999999999912</v>
      </c>
      <c r="P54">
        <v>26.5</v>
      </c>
      <c r="Q54">
        <v>32.299999999999997</v>
      </c>
      <c r="R54">
        <v>27.800000000000114</v>
      </c>
      <c r="T54">
        <v>29.800000000000054</v>
      </c>
      <c r="U54">
        <v>4.9836666666666932E-2</v>
      </c>
      <c r="V54">
        <v>113.83366666666666</v>
      </c>
      <c r="W54">
        <v>403.63499999999993</v>
      </c>
      <c r="X54">
        <v>35.336000000000013</v>
      </c>
      <c r="Y54">
        <v>492.34800000000018</v>
      </c>
      <c r="Z54">
        <v>79.982333333333415</v>
      </c>
      <c r="AA54">
        <v>11.199999999999948</v>
      </c>
      <c r="AB54">
        <v>1.6399999999999915E-2</v>
      </c>
      <c r="AC54">
        <v>101.00483333333329</v>
      </c>
    </row>
    <row r="55" spans="1:29" x14ac:dyDescent="0.25">
      <c r="A55" t="s">
        <v>43</v>
      </c>
      <c r="B55">
        <v>695.10233333333372</v>
      </c>
      <c r="C55">
        <v>19.999866666666676</v>
      </c>
      <c r="D55">
        <v>35</v>
      </c>
      <c r="E55">
        <v>35.00866666666667</v>
      </c>
      <c r="F55">
        <v>29.323666666666753</v>
      </c>
      <c r="G55">
        <v>22.100000000000101</v>
      </c>
      <c r="H55">
        <v>103.99560000000008</v>
      </c>
      <c r="I55">
        <v>1.2974433333333355</v>
      </c>
      <c r="J55">
        <v>14.454666666666663</v>
      </c>
      <c r="L55">
        <v>0.89125580000000049</v>
      </c>
      <c r="N55">
        <v>30.800000000000029</v>
      </c>
      <c r="O55">
        <v>36.799999999999912</v>
      </c>
      <c r="P55">
        <v>26.5</v>
      </c>
      <c r="Q55">
        <v>32.299999999999997</v>
      </c>
      <c r="R55">
        <v>27.800000000000114</v>
      </c>
      <c r="T55">
        <v>29.800000000000054</v>
      </c>
      <c r="U55">
        <v>5.0176666666666862E-2</v>
      </c>
      <c r="V55">
        <v>113.88399999999999</v>
      </c>
      <c r="W55">
        <v>403.63566666666674</v>
      </c>
      <c r="X55">
        <v>35.354000000000013</v>
      </c>
      <c r="Y55">
        <v>492.34833333333313</v>
      </c>
      <c r="Z55">
        <v>79.975000000000023</v>
      </c>
      <c r="AA55">
        <v>11.199999999999948</v>
      </c>
      <c r="AB55">
        <v>1.7733333333333233E-2</v>
      </c>
      <c r="AC55">
        <v>100.99746666666661</v>
      </c>
    </row>
    <row r="56" spans="1:29" x14ac:dyDescent="0.25">
      <c r="A56" t="s">
        <v>44</v>
      </c>
      <c r="B56">
        <v>695.50800000000004</v>
      </c>
      <c r="C56">
        <v>20.003266666666669</v>
      </c>
      <c r="D56">
        <v>35</v>
      </c>
      <c r="E56">
        <v>35.023666666666756</v>
      </c>
      <c r="F56">
        <v>28.885666666666658</v>
      </c>
      <c r="G56">
        <v>22.100000000000101</v>
      </c>
      <c r="H56">
        <v>104.00966666666669</v>
      </c>
      <c r="I56">
        <v>1.296230000000002</v>
      </c>
      <c r="J56">
        <v>14.455566666666661</v>
      </c>
      <c r="L56">
        <v>0.88976396666666646</v>
      </c>
      <c r="N56">
        <v>30.786666666666783</v>
      </c>
      <c r="O56">
        <v>36.799999999999912</v>
      </c>
      <c r="P56">
        <v>26.474666666666597</v>
      </c>
      <c r="Q56">
        <v>32.299999999999997</v>
      </c>
      <c r="R56">
        <v>27.800000000000114</v>
      </c>
      <c r="T56">
        <v>29.747000000000014</v>
      </c>
      <c r="U56">
        <v>5.0166666666666922E-2</v>
      </c>
      <c r="V56">
        <v>113.73299999999996</v>
      </c>
      <c r="W56">
        <v>403.53400000000016</v>
      </c>
      <c r="X56">
        <v>35.257666666666658</v>
      </c>
      <c r="Y56">
        <v>492.31333333333345</v>
      </c>
      <c r="Z56">
        <v>80.002333333333439</v>
      </c>
      <c r="AA56">
        <v>11.199999999999948</v>
      </c>
      <c r="AB56">
        <v>1.6233333333333249E-2</v>
      </c>
      <c r="AC56">
        <v>101.00576666666645</v>
      </c>
    </row>
    <row r="57" spans="1:29" x14ac:dyDescent="0.25">
      <c r="A57" t="s">
        <v>45</v>
      </c>
      <c r="B57">
        <v>695.07308970099655</v>
      </c>
      <c r="C57">
        <v>19.996146179401997</v>
      </c>
      <c r="D57">
        <v>34.994019933554796</v>
      </c>
      <c r="E57">
        <v>35.051827242524944</v>
      </c>
      <c r="F57">
        <v>28.995681063122944</v>
      </c>
      <c r="G57">
        <v>22.069435215946871</v>
      </c>
      <c r="H57">
        <v>103.98538205980067</v>
      </c>
      <c r="I57">
        <v>1.2927142857142842</v>
      </c>
      <c r="J57">
        <v>14.456146179401985</v>
      </c>
      <c r="L57">
        <v>0.88821186046511624</v>
      </c>
      <c r="N57">
        <v>30.707308970099636</v>
      </c>
      <c r="O57">
        <v>36.799999999999905</v>
      </c>
      <c r="P57">
        <v>26.280066445182801</v>
      </c>
      <c r="Q57">
        <v>32.25016611295694</v>
      </c>
      <c r="R57">
        <v>27.800000000000111</v>
      </c>
      <c r="T57">
        <v>29.700332225913563</v>
      </c>
      <c r="U57">
        <v>4.9760797342192832E-2</v>
      </c>
      <c r="V57">
        <v>113.81196013289038</v>
      </c>
      <c r="W57">
        <v>403.48471760797338</v>
      </c>
      <c r="X57">
        <v>35.208970099667759</v>
      </c>
      <c r="Y57">
        <v>492.30930232558148</v>
      </c>
      <c r="Z57">
        <v>80.002990033222574</v>
      </c>
      <c r="AA57">
        <v>11.199999999999948</v>
      </c>
      <c r="AB57">
        <v>1.6910299003322166E-2</v>
      </c>
      <c r="AC57">
        <v>101.00468438538195</v>
      </c>
    </row>
    <row r="58" spans="1:29" x14ac:dyDescent="0.25">
      <c r="A58" s="3" t="s">
        <v>46</v>
      </c>
      <c r="B58" s="4">
        <f>AVERAGE(B52:B57)</f>
        <v>695.1285404053873</v>
      </c>
      <c r="C58" s="4">
        <f t="shared" ref="C58:L58" si="8">AVERAGE(C52:C57)</f>
        <v>19.999841958923003</v>
      </c>
      <c r="D58" s="4">
        <f t="shared" si="8"/>
        <v>34.990753600965924</v>
      </c>
      <c r="E58" s="4">
        <f t="shared" si="8"/>
        <v>35.040860095976463</v>
      </c>
      <c r="F58" s="4">
        <f t="shared" si="8"/>
        <v>29.070297828617878</v>
      </c>
      <c r="G58" s="4">
        <f t="shared" si="8"/>
        <v>22.055905869324533</v>
      </c>
      <c r="H58" s="4">
        <f t="shared" si="8"/>
        <v>104.0198524354592</v>
      </c>
      <c r="I58" s="4">
        <f t="shared" si="8"/>
        <v>1.2970486425651651</v>
      </c>
      <c r="J58" s="4">
        <f t="shared" si="8"/>
        <v>14.456567618529091</v>
      </c>
      <c r="K58" s="5">
        <f>MAX(J52:J57)-MIN(J52:J57)</f>
        <v>3.1928651059054403E-3</v>
      </c>
      <c r="L58" s="7">
        <f t="shared" si="8"/>
        <v>0.89095581827149928</v>
      </c>
      <c r="N58" s="4">
        <f>AVERAGE(N52:N57)</f>
        <v>30.773354913820047</v>
      </c>
      <c r="O58" s="4">
        <f t="shared" ref="O58:AC58" si="9">AVERAGE(O52:O57)</f>
        <v>36.799999999999905</v>
      </c>
      <c r="P58" s="4">
        <f t="shared" si="9"/>
        <v>26.459122185308232</v>
      </c>
      <c r="Q58" s="4">
        <f t="shared" si="9"/>
        <v>32.289408956395825</v>
      </c>
      <c r="R58" s="4">
        <f t="shared" si="9"/>
        <v>27.818052396878556</v>
      </c>
      <c r="S58" s="5">
        <f>MAX(R52:R57)-MIN(R52:R57)</f>
        <v>9.4314381270638847E-2</v>
      </c>
      <c r="T58" s="4">
        <f t="shared" si="9"/>
        <v>29.779460610673478</v>
      </c>
      <c r="U58" s="4">
        <f t="shared" si="9"/>
        <v>5.0041318323290236E-2</v>
      </c>
      <c r="V58" s="4">
        <f t="shared" si="9"/>
        <v>113.80217600133828</v>
      </c>
      <c r="W58" s="4">
        <f t="shared" si="9"/>
        <v>403.56297746086074</v>
      </c>
      <c r="X58" s="4">
        <f t="shared" si="9"/>
        <v>35.329120248866964</v>
      </c>
      <c r="Y58" s="4">
        <f t="shared" si="9"/>
        <v>492.35698795727359</v>
      </c>
      <c r="Z58" s="4">
        <f t="shared" si="9"/>
        <v>79.993596443664217</v>
      </c>
      <c r="AA58" s="4">
        <f t="shared" si="9"/>
        <v>11.199999999999948</v>
      </c>
      <c r="AB58" s="4">
        <f t="shared" si="9"/>
        <v>1.7356528837974648E-2</v>
      </c>
      <c r="AC58" s="4">
        <f t="shared" si="9"/>
        <v>101.00880912182959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1.7406613497291598E-3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3">
        <f>_xlfn.STDEV.S(L52:L57)/AVERAGE(L52:L57)</f>
        <v>1.9537010859933925E-3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1" t="s">
        <v>0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N61" s="71" t="s">
        <v>1</v>
      </c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>
        <v>694.81739130434801</v>
      </c>
      <c r="C64">
        <v>40.000434782608714</v>
      </c>
      <c r="D64">
        <v>115.30234113712356</v>
      </c>
      <c r="E64">
        <v>109.2762541806019</v>
      </c>
      <c r="F64">
        <v>29.1183946488296</v>
      </c>
      <c r="G64">
        <v>21.980602006688937</v>
      </c>
      <c r="H64">
        <v>103.9766220735786</v>
      </c>
      <c r="I64">
        <v>1.3101872909699008</v>
      </c>
      <c r="J64">
        <v>14.446755852842806</v>
      </c>
      <c r="L64">
        <v>0.45016498327759202</v>
      </c>
      <c r="N64">
        <v>121.08896321070165</v>
      </c>
      <c r="O64">
        <v>111.14214046822769</v>
      </c>
      <c r="P64">
        <v>26.06220735785945</v>
      </c>
      <c r="Q64">
        <v>32.40301003344463</v>
      </c>
      <c r="R64">
        <v>27.853511705685687</v>
      </c>
      <c r="T64">
        <v>120.14581939799326</v>
      </c>
      <c r="U64">
        <v>5.0070234113712628E-2</v>
      </c>
      <c r="V64">
        <v>113.79431438127091</v>
      </c>
      <c r="W64">
        <v>403.11571906354476</v>
      </c>
      <c r="X64">
        <v>40.477257525083594</v>
      </c>
      <c r="Y64">
        <v>112.56321070234107</v>
      </c>
      <c r="Z64">
        <v>80.026421404682225</v>
      </c>
      <c r="AA64">
        <v>11.300000000000052</v>
      </c>
      <c r="AB64">
        <v>1.9866220735785825E-2</v>
      </c>
      <c r="AC64">
        <v>100.88859531772577</v>
      </c>
    </row>
    <row r="65" spans="1:29" x14ac:dyDescent="0.25">
      <c r="A65" t="s">
        <v>41</v>
      </c>
      <c r="B65">
        <v>694.83666666666693</v>
      </c>
      <c r="C65">
        <v>39.999666666666656</v>
      </c>
      <c r="D65">
        <v>115.39233333333392</v>
      </c>
      <c r="E65">
        <v>109.48999999999988</v>
      </c>
      <c r="F65">
        <v>29.018999999999991</v>
      </c>
      <c r="G65">
        <v>21.985666666666663</v>
      </c>
      <c r="H65">
        <v>103.96303333333333</v>
      </c>
      <c r="I65">
        <v>1.3111333333333337</v>
      </c>
      <c r="J65">
        <v>14.446700000000003</v>
      </c>
      <c r="L65">
        <v>0.45048523333333323</v>
      </c>
      <c r="N65">
        <v>121.09999999999933</v>
      </c>
      <c r="O65">
        <v>111.35666666666729</v>
      </c>
      <c r="P65">
        <v>25.309666666666701</v>
      </c>
      <c r="Q65">
        <v>32.399999999999821</v>
      </c>
      <c r="R65">
        <v>27.877666666666517</v>
      </c>
      <c r="T65">
        <v>120.20000000000019</v>
      </c>
      <c r="U65">
        <v>5.0106666666666924E-2</v>
      </c>
      <c r="V65">
        <v>113.69666666666669</v>
      </c>
      <c r="W65">
        <v>403.11566666666653</v>
      </c>
      <c r="X65">
        <v>40.491999999999976</v>
      </c>
      <c r="Y65">
        <v>112.39766666666662</v>
      </c>
      <c r="Z65">
        <v>79.961666666666645</v>
      </c>
      <c r="AA65">
        <v>11.216333333333282</v>
      </c>
      <c r="AB65">
        <v>1.976666666666654E-2</v>
      </c>
      <c r="AC65">
        <v>100.87083333333338</v>
      </c>
    </row>
    <row r="66" spans="1:29" x14ac:dyDescent="0.25">
      <c r="A66" t="s">
        <v>42</v>
      </c>
      <c r="B66">
        <v>694.81333333333362</v>
      </c>
      <c r="C66">
        <v>39.999199999999995</v>
      </c>
      <c r="D66">
        <v>115.41000000000064</v>
      </c>
      <c r="E66">
        <v>109.6910000000005</v>
      </c>
      <c r="F66">
        <v>28.908999999999995</v>
      </c>
      <c r="G66">
        <v>21.975000000000062</v>
      </c>
      <c r="H66">
        <v>103.95133333333337</v>
      </c>
      <c r="I66">
        <v>1.3114100000000009</v>
      </c>
      <c r="J66">
        <v>14.449099999999989</v>
      </c>
      <c r="L66">
        <v>0.45059909999999992</v>
      </c>
      <c r="N66">
        <v>121.06199999999987</v>
      </c>
      <c r="O66">
        <v>111.49033333333335</v>
      </c>
      <c r="P66">
        <v>24.553999999999935</v>
      </c>
      <c r="Q66">
        <v>32.413666666666536</v>
      </c>
      <c r="R66">
        <v>27.86566666666668</v>
      </c>
      <c r="T66">
        <v>120.13066666666607</v>
      </c>
      <c r="U66">
        <v>5.0023333333333558E-2</v>
      </c>
      <c r="V66">
        <v>113.80133333333336</v>
      </c>
      <c r="W66">
        <v>403.16300000000018</v>
      </c>
      <c r="X66">
        <v>40.495999999999988</v>
      </c>
      <c r="Y66">
        <v>112.29300000000005</v>
      </c>
      <c r="Z66">
        <v>79.995666666666594</v>
      </c>
      <c r="AA66">
        <v>11.194333333333287</v>
      </c>
      <c r="AB66">
        <v>1.9699999999999874E-2</v>
      </c>
      <c r="AC66">
        <v>100.86549999999997</v>
      </c>
    </row>
    <row r="67" spans="1:29" x14ac:dyDescent="0.25">
      <c r="A67" t="s">
        <v>43</v>
      </c>
      <c r="B67">
        <v>694.89499999999975</v>
      </c>
      <c r="C67">
        <v>40.008166666666668</v>
      </c>
      <c r="D67">
        <v>115.38600000000052</v>
      </c>
      <c r="E67">
        <v>109.755</v>
      </c>
      <c r="F67">
        <v>29.337333333333174</v>
      </c>
      <c r="G67">
        <v>22.058333333333376</v>
      </c>
      <c r="H67">
        <v>103.95259999999999</v>
      </c>
      <c r="I67">
        <v>1.3101466666666677</v>
      </c>
      <c r="J67">
        <v>14.444733333333334</v>
      </c>
      <c r="L67">
        <v>0.45002596666666683</v>
      </c>
      <c r="N67">
        <v>120.96633333333382</v>
      </c>
      <c r="O67">
        <v>111.5</v>
      </c>
      <c r="P67">
        <v>24.042333333333204</v>
      </c>
      <c r="Q67">
        <v>32.497</v>
      </c>
      <c r="R67">
        <v>27.81800000000003</v>
      </c>
      <c r="T67">
        <v>120.15399999999956</v>
      </c>
      <c r="U67">
        <v>4.9960000000000254E-2</v>
      </c>
      <c r="V67">
        <v>113.93999999999997</v>
      </c>
      <c r="W67">
        <v>403.17</v>
      </c>
      <c r="X67">
        <v>40.492333333333335</v>
      </c>
      <c r="Y67">
        <v>112.3563333333333</v>
      </c>
      <c r="Z67">
        <v>80.001333333333321</v>
      </c>
      <c r="AA67">
        <v>11.199999999999948</v>
      </c>
      <c r="AB67">
        <v>1.9599999999999871E-2</v>
      </c>
      <c r="AC67">
        <v>100.86576666666669</v>
      </c>
    </row>
    <row r="68" spans="1:29" x14ac:dyDescent="0.25">
      <c r="A68" t="s">
        <v>44</v>
      </c>
      <c r="B68">
        <v>695.06499999999937</v>
      </c>
      <c r="C68">
        <v>40.003033333333363</v>
      </c>
      <c r="D68">
        <v>115.21699999999987</v>
      </c>
      <c r="E68">
        <v>109.42433333333344</v>
      </c>
      <c r="F68">
        <v>29.360999999999986</v>
      </c>
      <c r="G68">
        <v>22.02099999999999</v>
      </c>
      <c r="H68">
        <v>104.01283333333335</v>
      </c>
      <c r="I68">
        <v>1.3108600000000004</v>
      </c>
      <c r="J68">
        <v>14.444166666666677</v>
      </c>
      <c r="L68">
        <v>0.45020336666666672</v>
      </c>
      <c r="N68">
        <v>120.79999999999978</v>
      </c>
      <c r="O68">
        <v>111.27066666666639</v>
      </c>
      <c r="P68">
        <v>24.367999999999995</v>
      </c>
      <c r="Q68">
        <v>32.479999999999926</v>
      </c>
      <c r="R68">
        <v>27.895666666666525</v>
      </c>
      <c r="T68">
        <v>120.02966666666701</v>
      </c>
      <c r="U68">
        <v>5.0123333333333582E-2</v>
      </c>
      <c r="V68">
        <v>113.86666666666666</v>
      </c>
      <c r="W68">
        <v>403.21633333333347</v>
      </c>
      <c r="X68">
        <v>40.488000000000028</v>
      </c>
      <c r="Y68">
        <v>112.70166666666664</v>
      </c>
      <c r="Z68">
        <v>80.039333333333332</v>
      </c>
      <c r="AA68">
        <v>11.199999999999948</v>
      </c>
      <c r="AB68">
        <v>1.9466666666666542E-2</v>
      </c>
      <c r="AC68">
        <v>100.85656666666665</v>
      </c>
    </row>
    <row r="69" spans="1:29" x14ac:dyDescent="0.25">
      <c r="A69" t="s">
        <v>45</v>
      </c>
      <c r="B69">
        <v>694.74900662251673</v>
      </c>
      <c r="C69">
        <v>39.997814569536409</v>
      </c>
      <c r="D69">
        <v>114.95629139072896</v>
      </c>
      <c r="E69">
        <v>108.95596026490094</v>
      </c>
      <c r="F69">
        <v>29.223509933774931</v>
      </c>
      <c r="G69">
        <v>22.003973509933775</v>
      </c>
      <c r="H69">
        <v>104.01172185430462</v>
      </c>
      <c r="I69">
        <v>1.3106920529801322</v>
      </c>
      <c r="J69">
        <v>14.448178807947022</v>
      </c>
      <c r="L69">
        <v>0.45040423841059629</v>
      </c>
      <c r="N69">
        <v>120.52748344370875</v>
      </c>
      <c r="O69">
        <v>110.86788079470183</v>
      </c>
      <c r="P69">
        <v>25.354635761589407</v>
      </c>
      <c r="Q69">
        <v>32.400331125827634</v>
      </c>
      <c r="R69">
        <v>27.840397350993442</v>
      </c>
      <c r="T69">
        <v>119.72781456953622</v>
      </c>
      <c r="U69">
        <v>5.0122516556291637E-2</v>
      </c>
      <c r="V69">
        <v>113.70066225165557</v>
      </c>
      <c r="W69">
        <v>403.1102649006628</v>
      </c>
      <c r="X69">
        <v>40.477814569536442</v>
      </c>
      <c r="Y69">
        <v>113.38410596026495</v>
      </c>
      <c r="Z69">
        <v>80.002649006622534</v>
      </c>
      <c r="AA69">
        <v>11.186754966887376</v>
      </c>
      <c r="AB69">
        <v>1.9337748344370739E-2</v>
      </c>
      <c r="AC69">
        <v>100.85175496688728</v>
      </c>
    </row>
    <row r="70" spans="1:29" x14ac:dyDescent="0.25">
      <c r="A70" s="3" t="s">
        <v>46</v>
      </c>
      <c r="B70" s="4">
        <f>AVERAGE(B64:B69)</f>
        <v>694.86273298781077</v>
      </c>
      <c r="C70" s="4">
        <f t="shared" ref="C70:L70" si="10">AVERAGE(C64:C69)</f>
        <v>40.001386003135302</v>
      </c>
      <c r="D70" s="4">
        <f t="shared" si="10"/>
        <v>115.27732764353125</v>
      </c>
      <c r="E70" s="4">
        <f t="shared" si="10"/>
        <v>109.43209129647276</v>
      </c>
      <c r="F70" s="4">
        <f t="shared" si="10"/>
        <v>29.161372985989612</v>
      </c>
      <c r="G70" s="4">
        <f t="shared" si="10"/>
        <v>22.004095919437134</v>
      </c>
      <c r="H70" s="4">
        <f t="shared" si="10"/>
        <v>103.97802398798054</v>
      </c>
      <c r="I70" s="4">
        <f t="shared" si="10"/>
        <v>1.3107382239916727</v>
      </c>
      <c r="J70" s="4">
        <f t="shared" si="10"/>
        <v>14.446605776798306</v>
      </c>
      <c r="K70" s="5">
        <f>MAX(J64:J69)-MIN(J64:J69)</f>
        <v>4.9333333333123619E-3</v>
      </c>
      <c r="L70" s="7">
        <f t="shared" si="10"/>
        <v>0.45031381472580922</v>
      </c>
      <c r="N70" s="4">
        <f>AVERAGE(N64:N69)</f>
        <v>120.92412999795721</v>
      </c>
      <c r="O70" s="4">
        <f t="shared" ref="O70:AC70" si="11">AVERAGE(O64:O69)</f>
        <v>111.27128132159943</v>
      </c>
      <c r="P70" s="4">
        <f t="shared" si="11"/>
        <v>24.948473853241449</v>
      </c>
      <c r="Q70" s="4">
        <f t="shared" si="11"/>
        <v>32.432334637656425</v>
      </c>
      <c r="R70" s="4">
        <f t="shared" si="11"/>
        <v>27.858484842779813</v>
      </c>
      <c r="S70" s="5">
        <f>MAX(R64:R69)-MIN(R64:R69)</f>
        <v>7.7666666666495132E-2</v>
      </c>
      <c r="T70" s="4">
        <f t="shared" si="11"/>
        <v>120.06466121681039</v>
      </c>
      <c r="U70" s="4">
        <f t="shared" si="11"/>
        <v>5.0067680667223093E-2</v>
      </c>
      <c r="V70" s="4">
        <f t="shared" si="11"/>
        <v>113.7999405499322</v>
      </c>
      <c r="W70" s="4">
        <f t="shared" si="11"/>
        <v>403.14849732736798</v>
      </c>
      <c r="X70" s="4">
        <f t="shared" si="11"/>
        <v>40.487234237992226</v>
      </c>
      <c r="Y70" s="4">
        <f t="shared" si="11"/>
        <v>112.61599722154544</v>
      </c>
      <c r="Z70" s="4">
        <f t="shared" si="11"/>
        <v>80.004511735217434</v>
      </c>
      <c r="AA70" s="4">
        <f t="shared" si="11"/>
        <v>11.216236938925649</v>
      </c>
      <c r="AB70" s="4">
        <f t="shared" si="11"/>
        <v>1.9622883735581565E-2</v>
      </c>
      <c r="AC70" s="4">
        <f t="shared" si="11"/>
        <v>100.86650282521329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2.1732673482331621E-4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3">
        <f>_xlfn.STDEV.S(L64:L69)/AVERAGE(L64:L69)</f>
        <v>4.8261174255922817E-4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5" t="s">
        <v>54</v>
      </c>
      <c r="B75" s="76"/>
      <c r="C75" s="76"/>
      <c r="D75" s="76"/>
      <c r="E75" s="76"/>
      <c r="F75" s="76"/>
      <c r="G75" s="76"/>
      <c r="H75" s="76"/>
      <c r="I75" s="76"/>
      <c r="J75" s="77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8" t="s">
        <v>59</v>
      </c>
      <c r="H76" s="79"/>
      <c r="I76" s="78" t="s">
        <v>60</v>
      </c>
      <c r="J76" s="79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5" t="s">
        <v>66</v>
      </c>
      <c r="H77" s="77"/>
      <c r="I77" s="75" t="s">
        <v>66</v>
      </c>
      <c r="J77" s="77"/>
    </row>
    <row r="78" spans="1:29" x14ac:dyDescent="0.25">
      <c r="A78" s="10" t="s">
        <v>29</v>
      </c>
      <c r="B78" s="15">
        <f>L10</f>
        <v>0.28628646127610924</v>
      </c>
      <c r="C78" s="44">
        <f>L12</f>
        <v>8.0677098853827007E-5</v>
      </c>
      <c r="D78" s="10">
        <v>0.5</v>
      </c>
      <c r="E78" s="10">
        <v>21.99</v>
      </c>
      <c r="F78" s="16">
        <v>0.3</v>
      </c>
      <c r="G78" s="72">
        <f>I78*F78</f>
        <v>0.94431589251924619</v>
      </c>
      <c r="H78" s="73"/>
      <c r="I78" s="72">
        <f>B78*E78*D78</f>
        <v>3.1477196417308209</v>
      </c>
      <c r="J78" s="74"/>
    </row>
    <row r="79" spans="1:29" x14ac:dyDescent="0.25">
      <c r="A79" s="10" t="s">
        <v>49</v>
      </c>
      <c r="B79" s="15">
        <f>L22</f>
        <v>0.2984281969361387</v>
      </c>
      <c r="C79" s="44">
        <f>L24</f>
        <v>5.3887493919909507E-4</v>
      </c>
      <c r="D79" s="10">
        <v>0.5</v>
      </c>
      <c r="E79" s="10">
        <v>21.99</v>
      </c>
      <c r="F79" s="16">
        <v>3.2000000000000001E-2</v>
      </c>
      <c r="G79" s="72">
        <f t="shared" ref="G79:G83" si="12">I79*F79</f>
        <v>0.10499897681001104</v>
      </c>
      <c r="H79" s="73"/>
      <c r="I79" s="72">
        <f t="shared" ref="I79:I83" si="13">B79*E79*D79</f>
        <v>3.2812180253128447</v>
      </c>
      <c r="J79" s="74"/>
    </row>
    <row r="80" spans="1:29" x14ac:dyDescent="0.25">
      <c r="A80" s="10" t="s">
        <v>50</v>
      </c>
      <c r="B80" s="15">
        <f>L34</f>
        <v>0.28943197662893788</v>
      </c>
      <c r="C80" s="44">
        <f>L36</f>
        <v>5.3099594551269151E-4</v>
      </c>
      <c r="D80" s="10">
        <v>0.5</v>
      </c>
      <c r="E80" s="10">
        <v>16.489999999999998</v>
      </c>
      <c r="F80" s="16">
        <v>0.31</v>
      </c>
      <c r="G80" s="72">
        <f t="shared" si="12"/>
        <v>0.7397736606647336</v>
      </c>
      <c r="H80" s="73"/>
      <c r="I80" s="72">
        <f t="shared" si="13"/>
        <v>2.3863666473055924</v>
      </c>
      <c r="J80" s="74"/>
    </row>
    <row r="81" spans="1:10" x14ac:dyDescent="0.25">
      <c r="A81" s="10" t="s">
        <v>51</v>
      </c>
      <c r="B81" s="15">
        <f>L46</f>
        <v>0.72374385391152496</v>
      </c>
      <c r="C81" s="44">
        <f>L48</f>
        <v>1.8039330194129259E-3</v>
      </c>
      <c r="D81" s="10">
        <v>0.5</v>
      </c>
      <c r="E81" s="10">
        <v>1.46</v>
      </c>
      <c r="F81" s="16">
        <v>0.17399999999999999</v>
      </c>
      <c r="G81" s="72">
        <f t="shared" si="12"/>
        <v>9.1929944323841883E-2</v>
      </c>
      <c r="H81" s="73"/>
      <c r="I81" s="72">
        <f t="shared" si="13"/>
        <v>0.52833301335541316</v>
      </c>
      <c r="J81" s="74"/>
    </row>
    <row r="82" spans="1:10" x14ac:dyDescent="0.25">
      <c r="A82" s="10" t="s">
        <v>52</v>
      </c>
      <c r="B82" s="15">
        <f>L58</f>
        <v>0.89095581827149928</v>
      </c>
      <c r="C82" s="44">
        <f>L60</f>
        <v>1.9537010859933925E-3</v>
      </c>
      <c r="D82" s="10">
        <v>0.5</v>
      </c>
      <c r="E82" s="10">
        <v>1.46</v>
      </c>
      <c r="F82" s="16">
        <v>1.0999999999999999E-2</v>
      </c>
      <c r="G82" s="72">
        <f t="shared" si="12"/>
        <v>7.1543752207201385E-3</v>
      </c>
      <c r="H82" s="73"/>
      <c r="I82" s="72">
        <f t="shared" si="13"/>
        <v>0.65039774733819444</v>
      </c>
      <c r="J82" s="74"/>
    </row>
    <row r="83" spans="1:10" x14ac:dyDescent="0.25">
      <c r="A83" s="10" t="s">
        <v>53</v>
      </c>
      <c r="B83" s="15">
        <f>L70</f>
        <v>0.45031381472580922</v>
      </c>
      <c r="C83" s="44">
        <f>L72</f>
        <v>4.8261174255922817E-4</v>
      </c>
      <c r="D83" s="10">
        <v>0.5</v>
      </c>
      <c r="E83" s="10">
        <v>2.91</v>
      </c>
      <c r="F83" s="16">
        <v>0.17199999999999999</v>
      </c>
      <c r="G83" s="72">
        <f t="shared" si="12"/>
        <v>0.11269553527328102</v>
      </c>
      <c r="H83" s="73"/>
      <c r="I83" s="72">
        <f t="shared" si="13"/>
        <v>0.6552066004260525</v>
      </c>
      <c r="J83" s="74"/>
    </row>
    <row r="84" spans="1:10" x14ac:dyDescent="0.25">
      <c r="A84" s="80" t="s">
        <v>67</v>
      </c>
      <c r="B84" s="81"/>
      <c r="C84" s="81"/>
      <c r="D84" s="81"/>
      <c r="E84" s="81"/>
      <c r="F84" s="82"/>
      <c r="G84" s="83">
        <f>SUM(G78:G83)</f>
        <v>2.000868384811834</v>
      </c>
      <c r="H84" s="84"/>
      <c r="I84" s="83">
        <f>SUM(I78:I83)</f>
        <v>10.649241675468918</v>
      </c>
      <c r="J84" s="84"/>
    </row>
  </sheetData>
  <mergeCells count="32">
    <mergeCell ref="B1:L1"/>
    <mergeCell ref="N1:AC1"/>
    <mergeCell ref="B13:L13"/>
    <mergeCell ref="N13:AC13"/>
    <mergeCell ref="B25:L25"/>
    <mergeCell ref="N25:AC25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A84:F84"/>
    <mergeCell ref="G84:H84"/>
    <mergeCell ref="I84:J8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B4ACD-4B52-4C48-99BC-91E9A8DA96ED}">
  <dimension ref="A1:AC84"/>
  <sheetViews>
    <sheetView topLeftCell="A46" workbookViewId="0">
      <selection activeCell="B64" sqref="B64:AC69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N1" s="71" t="s">
        <v>1</v>
      </c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>
        <v>1999.9308724832204</v>
      </c>
      <c r="C4">
        <v>105.00100671140936</v>
      </c>
      <c r="D4">
        <v>115.1003355704692</v>
      </c>
      <c r="E4">
        <v>109.09999999999941</v>
      </c>
      <c r="F4">
        <v>28.995973154362414</v>
      </c>
      <c r="G4">
        <v>22.065771812080587</v>
      </c>
      <c r="H4">
        <v>104.91416107382548</v>
      </c>
      <c r="I4">
        <v>6.2925268456375871</v>
      </c>
      <c r="J4">
        <v>14.444530201342284</v>
      </c>
      <c r="L4">
        <v>0.28614550335570482</v>
      </c>
      <c r="N4">
        <v>112.37483221476563</v>
      </c>
      <c r="O4">
        <v>113.68590604026888</v>
      </c>
      <c r="P4">
        <v>26.5</v>
      </c>
      <c r="Q4">
        <v>33.172483221476526</v>
      </c>
      <c r="R4">
        <v>31.550000000000079</v>
      </c>
      <c r="T4">
        <v>112.6234899328856</v>
      </c>
      <c r="U4">
        <v>4.9895973154362436E-2</v>
      </c>
      <c r="V4">
        <v>109.65838926174494</v>
      </c>
      <c r="W4">
        <v>402.46275167785217</v>
      </c>
      <c r="X4">
        <v>57.743624161073846</v>
      </c>
      <c r="Y4">
        <v>288.83523489932907</v>
      </c>
      <c r="Z4">
        <v>79.966442953020135</v>
      </c>
      <c r="AA4">
        <v>11.19999999999995</v>
      </c>
      <c r="AB4">
        <v>2.1912751677852241E-2</v>
      </c>
      <c r="AC4">
        <v>100.63348993288574</v>
      </c>
    </row>
    <row r="5" spans="1:29" x14ac:dyDescent="0.25">
      <c r="A5" t="s">
        <v>41</v>
      </c>
      <c r="B5">
        <v>1999.9609999999986</v>
      </c>
      <c r="C5">
        <v>105.01069999999991</v>
      </c>
      <c r="D5">
        <v>115.10133333333269</v>
      </c>
      <c r="E5">
        <v>109.09466666666616</v>
      </c>
      <c r="F5">
        <v>28.996999999999971</v>
      </c>
      <c r="G5">
        <v>22.049999999999994</v>
      </c>
      <c r="H5">
        <v>105.13249999999995</v>
      </c>
      <c r="I5">
        <v>6.293793333333328</v>
      </c>
      <c r="J5">
        <v>14.4474</v>
      </c>
      <c r="L5">
        <v>0.28617273333333304</v>
      </c>
      <c r="N5">
        <v>112.44266666666707</v>
      </c>
      <c r="O5">
        <v>113.69933333333371</v>
      </c>
      <c r="P5">
        <v>26.5</v>
      </c>
      <c r="Q5">
        <v>33.192666666666717</v>
      </c>
      <c r="R5">
        <v>31.587333333333518</v>
      </c>
      <c r="T5">
        <v>112.62133333333269</v>
      </c>
      <c r="U5">
        <v>4.9670000000000041E-2</v>
      </c>
      <c r="V5">
        <v>109.687</v>
      </c>
      <c r="W5">
        <v>402.51333333333332</v>
      </c>
      <c r="X5">
        <v>57.772666666666652</v>
      </c>
      <c r="Y5">
        <v>288.62033333333329</v>
      </c>
      <c r="Z5">
        <v>80.022999999999982</v>
      </c>
      <c r="AA5">
        <v>11.199999999999948</v>
      </c>
      <c r="AB5">
        <v>2.206666666666655E-2</v>
      </c>
      <c r="AC5">
        <v>100.62276666666654</v>
      </c>
    </row>
    <row r="6" spans="1:29" x14ac:dyDescent="0.25">
      <c r="A6" t="s">
        <v>42</v>
      </c>
      <c r="B6">
        <v>1999.9353333333336</v>
      </c>
      <c r="C6">
        <v>105.00193333333323</v>
      </c>
      <c r="D6">
        <v>115.08299999999959</v>
      </c>
      <c r="E6">
        <v>109.15700000000052</v>
      </c>
      <c r="F6">
        <v>29.004666666666655</v>
      </c>
      <c r="G6">
        <v>22.002000000000006</v>
      </c>
      <c r="H6">
        <v>105.09200000000004</v>
      </c>
      <c r="I6">
        <v>6.29388666666667</v>
      </c>
      <c r="J6">
        <v>14.459399999999993</v>
      </c>
      <c r="L6">
        <v>0.28620533333333342</v>
      </c>
      <c r="N6">
        <v>112.40133333333392</v>
      </c>
      <c r="O6">
        <v>113.71600000000015</v>
      </c>
      <c r="P6">
        <v>26.5</v>
      </c>
      <c r="Q6">
        <v>33.120000000000203</v>
      </c>
      <c r="R6">
        <v>31.606666666666861</v>
      </c>
      <c r="T6">
        <v>112.60766666666615</v>
      </c>
      <c r="U6">
        <v>4.9996666666666682E-2</v>
      </c>
      <c r="V6">
        <v>109.59600000000006</v>
      </c>
      <c r="W6">
        <v>402.55233333333331</v>
      </c>
      <c r="X6">
        <v>57.765333333333302</v>
      </c>
      <c r="Y6">
        <v>288.62499999999955</v>
      </c>
      <c r="Z6">
        <v>79.983333333333334</v>
      </c>
      <c r="AA6">
        <v>11.199999999999948</v>
      </c>
      <c r="AB6">
        <v>2.1966666666666544E-2</v>
      </c>
      <c r="AC6">
        <v>100.62326666666662</v>
      </c>
    </row>
    <row r="7" spans="1:29" x14ac:dyDescent="0.25">
      <c r="A7" t="s">
        <v>43</v>
      </c>
      <c r="B7">
        <v>1999.9709999999998</v>
      </c>
      <c r="C7">
        <v>105.00619999999995</v>
      </c>
      <c r="D7">
        <v>115.02200000000002</v>
      </c>
      <c r="E7">
        <v>109.17700000000006</v>
      </c>
      <c r="F7">
        <v>28.995333333333317</v>
      </c>
      <c r="G7">
        <v>22</v>
      </c>
      <c r="H7">
        <v>104.89716666666665</v>
      </c>
      <c r="I7">
        <v>6.2909099999999833</v>
      </c>
      <c r="J7">
        <v>14.4528</v>
      </c>
      <c r="L7">
        <v>0.28605273333333342</v>
      </c>
      <c r="N7">
        <v>112.37300000000056</v>
      </c>
      <c r="O7">
        <v>113.69366666666697</v>
      </c>
      <c r="P7">
        <v>26.437333333333168</v>
      </c>
      <c r="Q7">
        <v>33.096666666666842</v>
      </c>
      <c r="R7">
        <v>31.697999999999993</v>
      </c>
      <c r="T7">
        <v>112.59333333333279</v>
      </c>
      <c r="U7">
        <v>5.0016666666666702E-2</v>
      </c>
      <c r="V7">
        <v>109.59166666666674</v>
      </c>
      <c r="W7">
        <v>402.43700000000007</v>
      </c>
      <c r="X7">
        <v>57.725999999999985</v>
      </c>
      <c r="Y7">
        <v>288.65333333333331</v>
      </c>
      <c r="Z7">
        <v>80.023000000000039</v>
      </c>
      <c r="AA7">
        <v>11.199999999999948</v>
      </c>
      <c r="AB7">
        <v>2.1899999999999878E-2</v>
      </c>
      <c r="AC7">
        <v>100.59796666666649</v>
      </c>
    </row>
    <row r="8" spans="1:29" x14ac:dyDescent="0.25">
      <c r="A8" t="s">
        <v>44</v>
      </c>
      <c r="B8">
        <v>1999.9546666666663</v>
      </c>
      <c r="C8">
        <v>105.00093333333334</v>
      </c>
      <c r="D8">
        <v>115.01166666666643</v>
      </c>
      <c r="E8">
        <v>109.11733333333312</v>
      </c>
      <c r="F8">
        <v>28.998333333333303</v>
      </c>
      <c r="G8">
        <v>22.023666666666752</v>
      </c>
      <c r="H8">
        <v>104.87526666666662</v>
      </c>
      <c r="I8">
        <v>6.2910266666666557</v>
      </c>
      <c r="J8">
        <v>14.459466666666673</v>
      </c>
      <c r="L8">
        <v>0.28607526666666688</v>
      </c>
      <c r="N8">
        <v>112.39933333333396</v>
      </c>
      <c r="O8">
        <v>113.63599999999984</v>
      </c>
      <c r="P8">
        <v>26.331333333333454</v>
      </c>
      <c r="Q8">
        <v>33.079666666666782</v>
      </c>
      <c r="R8">
        <v>31.629000000000186</v>
      </c>
      <c r="T8">
        <v>112.50033333333333</v>
      </c>
      <c r="U8">
        <v>4.9980000000000031E-2</v>
      </c>
      <c r="V8">
        <v>109.65433333333334</v>
      </c>
      <c r="W8">
        <v>402.59033333333372</v>
      </c>
      <c r="X8">
        <v>57.677000000000007</v>
      </c>
      <c r="Y8">
        <v>288.62333333333316</v>
      </c>
      <c r="Z8">
        <v>80.021999999999977</v>
      </c>
      <c r="AA8">
        <v>11.229000000000054</v>
      </c>
      <c r="AB8">
        <v>2.2099999999999894E-2</v>
      </c>
      <c r="AC8">
        <v>100.60493333333325</v>
      </c>
    </row>
    <row r="9" spans="1:29" x14ac:dyDescent="0.25">
      <c r="A9" t="s">
        <v>45</v>
      </c>
      <c r="B9">
        <v>1999.9574750830552</v>
      </c>
      <c r="C9">
        <v>105.00292358803988</v>
      </c>
      <c r="D9">
        <v>115.02392026578075</v>
      </c>
      <c r="E9">
        <v>109.19966777408688</v>
      </c>
      <c r="F9">
        <v>29.003986710963435</v>
      </c>
      <c r="G9">
        <v>22.020265780730895</v>
      </c>
      <c r="H9">
        <v>105.01415282392033</v>
      </c>
      <c r="I9">
        <v>6.2914086378737455</v>
      </c>
      <c r="J9">
        <v>14.444385382059789</v>
      </c>
      <c r="L9">
        <v>0.28608631229235865</v>
      </c>
      <c r="N9">
        <v>112.34119601328864</v>
      </c>
      <c r="O9">
        <v>113.63953488372071</v>
      </c>
      <c r="P9">
        <v>26.038870431893585</v>
      </c>
      <c r="Q9">
        <v>33.191362126245885</v>
      </c>
      <c r="R9">
        <v>31.600000000000176</v>
      </c>
      <c r="T9">
        <v>112.50033222591361</v>
      </c>
      <c r="U9">
        <v>4.9980066445182748E-2</v>
      </c>
      <c r="V9">
        <v>109.62724252491685</v>
      </c>
      <c r="W9">
        <v>402.41561461794004</v>
      </c>
      <c r="X9">
        <v>57.726910299003372</v>
      </c>
      <c r="Y9">
        <v>288.60764119601316</v>
      </c>
      <c r="Z9">
        <v>80.004983388704389</v>
      </c>
      <c r="AA9">
        <v>11.271096345515012</v>
      </c>
      <c r="AB9">
        <v>2.2026578073089581E-2</v>
      </c>
      <c r="AC9">
        <v>100.60378737541518</v>
      </c>
    </row>
    <row r="10" spans="1:29" x14ac:dyDescent="0.25">
      <c r="A10" s="3" t="s">
        <v>46</v>
      </c>
      <c r="B10" s="4">
        <f>AVERAGE(B4:B9)</f>
        <v>1999.9517245943789</v>
      </c>
      <c r="C10" s="4">
        <f t="shared" ref="C10:L10" si="0">AVERAGE(C4:C9)</f>
        <v>105.0039494943526</v>
      </c>
      <c r="D10" s="4">
        <f t="shared" si="0"/>
        <v>115.05704263937476</v>
      </c>
      <c r="E10" s="4">
        <f t="shared" si="0"/>
        <v>109.14094462901436</v>
      </c>
      <c r="F10" s="4">
        <f t="shared" si="0"/>
        <v>28.999215533109847</v>
      </c>
      <c r="G10" s="4">
        <f t="shared" si="0"/>
        <v>22.026950709913041</v>
      </c>
      <c r="H10" s="4">
        <f t="shared" si="0"/>
        <v>104.98754120517985</v>
      </c>
      <c r="I10" s="4">
        <f t="shared" si="0"/>
        <v>6.2922586916963281</v>
      </c>
      <c r="J10" s="4">
        <f t="shared" si="0"/>
        <v>14.451330375011457</v>
      </c>
      <c r="K10" s="5">
        <f>MAX(J4:J9)-MIN(J4:J9)</f>
        <v>1.5081284606884182E-2</v>
      </c>
      <c r="L10" s="7">
        <f t="shared" si="0"/>
        <v>0.28612298038578837</v>
      </c>
      <c r="N10" s="4">
        <f>AVERAGE(N4:N9)</f>
        <v>112.38872692689829</v>
      </c>
      <c r="O10" s="4">
        <f t="shared" ref="O10:AC10" si="1">AVERAGE(O4:O9)</f>
        <v>113.67840682066503</v>
      </c>
      <c r="P10" s="4">
        <f t="shared" si="1"/>
        <v>26.384589516426701</v>
      </c>
      <c r="Q10" s="4">
        <f t="shared" si="1"/>
        <v>33.142140891287156</v>
      </c>
      <c r="R10" s="4">
        <f t="shared" si="1"/>
        <v>31.611833333333465</v>
      </c>
      <c r="S10" s="5">
        <f>MAX(R4:R9)-MIN(R4:R9)</f>
        <v>0.14799999999991442</v>
      </c>
      <c r="T10" s="4">
        <f t="shared" si="1"/>
        <v>112.57441480424404</v>
      </c>
      <c r="U10" s="4">
        <f t="shared" si="1"/>
        <v>4.9923228822146441E-2</v>
      </c>
      <c r="V10" s="4">
        <f t="shared" si="1"/>
        <v>109.63577196444366</v>
      </c>
      <c r="W10" s="4">
        <f t="shared" si="1"/>
        <v>402.49522771596548</v>
      </c>
      <c r="X10" s="4">
        <f t="shared" si="1"/>
        <v>57.735255743346194</v>
      </c>
      <c r="Y10" s="4">
        <f t="shared" si="1"/>
        <v>288.66081268255692</v>
      </c>
      <c r="Z10" s="4">
        <f t="shared" si="1"/>
        <v>80.003793279176307</v>
      </c>
      <c r="AA10" s="4">
        <f t="shared" si="1"/>
        <v>11.216682724252477</v>
      </c>
      <c r="AB10" s="4">
        <f t="shared" si="1"/>
        <v>2.1995443847379115E-2</v>
      </c>
      <c r="AC10" s="4">
        <f t="shared" si="1"/>
        <v>100.6143684402723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6.0531717932637426E-5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3">
        <f>_xlfn.STDEV.S(L4:L9)/AVERAGE(L4:L9)</f>
        <v>2.1155839300646405E-4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71" t="s">
        <v>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N13" s="71" t="s">
        <v>1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>
        <v>2000.0143333333347</v>
      </c>
      <c r="C16">
        <v>104.99796666666667</v>
      </c>
      <c r="D16">
        <v>64.807333333333204</v>
      </c>
      <c r="E16">
        <v>64.900000000000006</v>
      </c>
      <c r="F16">
        <v>28.997</v>
      </c>
      <c r="G16">
        <v>21.960999999999899</v>
      </c>
      <c r="H16">
        <v>105.00633333333334</v>
      </c>
      <c r="I16">
        <v>6.5728733333333427</v>
      </c>
      <c r="J16">
        <v>14.456600000000002</v>
      </c>
      <c r="L16">
        <v>0.29889250000000006</v>
      </c>
      <c r="N16">
        <v>55.19466666666694</v>
      </c>
      <c r="O16">
        <v>69.299666666666283</v>
      </c>
      <c r="P16">
        <v>26.28933333333347</v>
      </c>
      <c r="Q16">
        <v>33.595666666666837</v>
      </c>
      <c r="R16">
        <v>32.399999999999821</v>
      </c>
      <c r="T16">
        <v>54.699333333333634</v>
      </c>
      <c r="U16">
        <v>4.9916666666666734E-2</v>
      </c>
      <c r="V16">
        <v>109.33799999999995</v>
      </c>
      <c r="W16">
        <v>402.46733333333333</v>
      </c>
      <c r="X16">
        <v>57.295999999999999</v>
      </c>
      <c r="Y16">
        <v>500.37033333333324</v>
      </c>
      <c r="Z16">
        <v>79.992000000000004</v>
      </c>
      <c r="AA16">
        <v>11.099999999999943</v>
      </c>
      <c r="AB16">
        <v>1.969999999999987E-2</v>
      </c>
      <c r="AC16">
        <v>100.67823333333314</v>
      </c>
    </row>
    <row r="17" spans="1:29" x14ac:dyDescent="0.25">
      <c r="A17" t="s">
        <v>41</v>
      </c>
      <c r="B17">
        <v>2000.0321070234113</v>
      </c>
      <c r="C17">
        <v>105.00023411371234</v>
      </c>
      <c r="D17">
        <v>64.895986622073593</v>
      </c>
      <c r="E17">
        <v>64.938461538461667</v>
      </c>
      <c r="F17">
        <v>29.00401337792643</v>
      </c>
      <c r="G17">
        <v>21.969565217391317</v>
      </c>
      <c r="H17">
        <v>105.00926421404688</v>
      </c>
      <c r="I17">
        <v>6.5730066889632166</v>
      </c>
      <c r="J17">
        <v>14.458996655518394</v>
      </c>
      <c r="L17">
        <v>0.29888822742474946</v>
      </c>
      <c r="N17">
        <v>55.263879598662079</v>
      </c>
      <c r="O17">
        <v>69.219397993311389</v>
      </c>
      <c r="P17">
        <v>26.181270903009921</v>
      </c>
      <c r="Q17">
        <v>33.659866220735857</v>
      </c>
      <c r="R17">
        <v>32.4210702341136</v>
      </c>
      <c r="T17">
        <v>54.773578595317382</v>
      </c>
      <c r="U17">
        <v>5.0377926421404741E-2</v>
      </c>
      <c r="V17">
        <v>109.4267558528428</v>
      </c>
      <c r="W17">
        <v>402.498662207358</v>
      </c>
      <c r="X17">
        <v>57.303344481605329</v>
      </c>
      <c r="Y17">
        <v>499.96053511705708</v>
      </c>
      <c r="Z17">
        <v>80.020066889632105</v>
      </c>
      <c r="AA17">
        <v>11.142474916387872</v>
      </c>
      <c r="AB17">
        <v>1.9966555183946359E-2</v>
      </c>
      <c r="AC17">
        <v>100.66046822742476</v>
      </c>
    </row>
    <row r="18" spans="1:29" x14ac:dyDescent="0.25">
      <c r="A18" t="s">
        <v>42</v>
      </c>
      <c r="B18">
        <v>2000.0538205980049</v>
      </c>
      <c r="C18">
        <v>104.99810631229221</v>
      </c>
      <c r="D18">
        <v>64.962458471760755</v>
      </c>
      <c r="E18">
        <v>64.991362126245846</v>
      </c>
      <c r="F18">
        <v>29.000332225913645</v>
      </c>
      <c r="G18">
        <v>22.017940199335612</v>
      </c>
      <c r="H18">
        <v>104.99614617940206</v>
      </c>
      <c r="I18">
        <v>6.5699102990033147</v>
      </c>
      <c r="J18">
        <v>14.4610631229236</v>
      </c>
      <c r="L18">
        <v>0.29875046511627878</v>
      </c>
      <c r="N18">
        <v>55.322259136212395</v>
      </c>
      <c r="O18">
        <v>69.325913621262458</v>
      </c>
      <c r="P18">
        <v>26.199999999999875</v>
      </c>
      <c r="Q18">
        <v>33.679401993355448</v>
      </c>
      <c r="R18">
        <v>32.41096345514935</v>
      </c>
      <c r="T18">
        <v>54.830232558139357</v>
      </c>
      <c r="U18">
        <v>4.9973421926910351E-2</v>
      </c>
      <c r="V18">
        <v>109.35980066445178</v>
      </c>
      <c r="W18">
        <v>402.58571428571418</v>
      </c>
      <c r="X18">
        <v>57.314285714285745</v>
      </c>
      <c r="Y18">
        <v>499.56578073089719</v>
      </c>
      <c r="Z18">
        <v>79.993355481727704</v>
      </c>
      <c r="AA18">
        <v>11.200996677740816</v>
      </c>
      <c r="AB18">
        <v>1.9999999999999865E-2</v>
      </c>
      <c r="AC18">
        <v>100.65561461794023</v>
      </c>
    </row>
    <row r="19" spans="1:29" x14ac:dyDescent="0.25">
      <c r="A19" t="s">
        <v>43</v>
      </c>
      <c r="B19">
        <v>2000.0371237458216</v>
      </c>
      <c r="C19">
        <v>105.00120401337801</v>
      </c>
      <c r="D19">
        <v>65.00033444816053</v>
      </c>
      <c r="E19">
        <v>64.953177257525198</v>
      </c>
      <c r="F19">
        <v>28.995652173913051</v>
      </c>
      <c r="G19">
        <v>22.002006688963217</v>
      </c>
      <c r="H19">
        <v>104.95257525083613</v>
      </c>
      <c r="I19">
        <v>6.5687357859531659</v>
      </c>
      <c r="J19">
        <v>14.454414715719063</v>
      </c>
      <c r="L19">
        <v>0.29868983277591993</v>
      </c>
      <c r="N19">
        <v>55.343143812708732</v>
      </c>
      <c r="O19">
        <v>69.309698996655129</v>
      </c>
      <c r="P19">
        <v>26.273578595317865</v>
      </c>
      <c r="Q19">
        <v>33.599665551839649</v>
      </c>
      <c r="R19">
        <v>32.399999999999821</v>
      </c>
      <c r="T19">
        <v>54.945484949832768</v>
      </c>
      <c r="U19">
        <v>4.9959866220735845E-2</v>
      </c>
      <c r="V19">
        <v>109.44715719063549</v>
      </c>
      <c r="W19">
        <v>402.46655518394641</v>
      </c>
      <c r="X19">
        <v>57.291638795986621</v>
      </c>
      <c r="Y19">
        <v>499.18628762541783</v>
      </c>
      <c r="Z19">
        <v>79.985953177257471</v>
      </c>
      <c r="AA19">
        <v>11.300000000000052</v>
      </c>
      <c r="AB19">
        <v>1.9933110367892849E-2</v>
      </c>
      <c r="AC19">
        <v>100.64692307692304</v>
      </c>
    </row>
    <row r="20" spans="1:29" x14ac:dyDescent="0.25">
      <c r="A20" t="s">
        <v>44</v>
      </c>
      <c r="B20">
        <v>2000.0946666666669</v>
      </c>
      <c r="C20">
        <v>104.99653333333336</v>
      </c>
      <c r="D20">
        <v>65.004666666666665</v>
      </c>
      <c r="E20">
        <v>64.900000000000006</v>
      </c>
      <c r="F20">
        <v>28.996333333333315</v>
      </c>
      <c r="G20">
        <v>22.004333333333332</v>
      </c>
      <c r="H20">
        <v>104.99579999999999</v>
      </c>
      <c r="I20">
        <v>6.5686033333333249</v>
      </c>
      <c r="J20">
        <v>14.456366666666661</v>
      </c>
      <c r="L20">
        <v>0.29868949999999994</v>
      </c>
      <c r="N20">
        <v>55.357666666666518</v>
      </c>
      <c r="O20">
        <v>69.303999999999704</v>
      </c>
      <c r="P20">
        <v>26.300000000000129</v>
      </c>
      <c r="Q20">
        <v>33.600000000000186</v>
      </c>
      <c r="R20">
        <v>32.399999999999821</v>
      </c>
      <c r="T20">
        <v>55</v>
      </c>
      <c r="U20">
        <v>5.0136666666666725E-2</v>
      </c>
      <c r="V20">
        <v>109.51233333333333</v>
      </c>
      <c r="W20">
        <v>402.59733333333349</v>
      </c>
      <c r="X20">
        <v>57.253000000000007</v>
      </c>
      <c r="Y20">
        <v>498.94333333333361</v>
      </c>
      <c r="Z20">
        <v>79.993333333333354</v>
      </c>
      <c r="AA20">
        <v>11.300000000000052</v>
      </c>
      <c r="AB20">
        <v>1.979999999999987E-2</v>
      </c>
      <c r="AC20">
        <v>100.66029999999982</v>
      </c>
    </row>
    <row r="21" spans="1:29" x14ac:dyDescent="0.25">
      <c r="A21" t="s">
        <v>45</v>
      </c>
      <c r="B21">
        <v>2000.0152823920278</v>
      </c>
      <c r="C21">
        <v>105.00023255813956</v>
      </c>
      <c r="D21">
        <v>65.004318936877084</v>
      </c>
      <c r="E21">
        <v>64.90000000000002</v>
      </c>
      <c r="F21">
        <v>29.000996677740844</v>
      </c>
      <c r="G21">
        <v>22.079069767441933</v>
      </c>
      <c r="H21">
        <v>104.97930232558141</v>
      </c>
      <c r="I21">
        <v>6.5645647840531742</v>
      </c>
      <c r="J21">
        <v>14.46285714285716</v>
      </c>
      <c r="L21">
        <v>0.29850607973421917</v>
      </c>
      <c r="N21">
        <v>55.4109634551493</v>
      </c>
      <c r="O21">
        <v>69.396345514950269</v>
      </c>
      <c r="P21">
        <v>26.300000000000129</v>
      </c>
      <c r="Q21">
        <v>33.566777408638025</v>
      </c>
      <c r="R21">
        <v>32.399999999999821</v>
      </c>
      <c r="T21">
        <v>54.998671096345511</v>
      </c>
      <c r="U21">
        <v>5.0016611295681128E-2</v>
      </c>
      <c r="V21">
        <v>109.3196013289036</v>
      </c>
      <c r="W21">
        <v>402.67873754152828</v>
      </c>
      <c r="X21">
        <v>57.245847176079685</v>
      </c>
      <c r="Y21">
        <v>498.67242524916884</v>
      </c>
      <c r="Z21">
        <v>79.999003322259043</v>
      </c>
      <c r="AA21">
        <v>11.299335548172809</v>
      </c>
      <c r="AB21">
        <v>2.0099667774086241E-2</v>
      </c>
      <c r="AC21">
        <v>100.67700996677729</v>
      </c>
    </row>
    <row r="22" spans="1:29" x14ac:dyDescent="0.25">
      <c r="A22" s="3" t="s">
        <v>46</v>
      </c>
      <c r="B22" s="4">
        <f>AVERAGE(B16:B21)</f>
        <v>2000.0412222932109</v>
      </c>
      <c r="C22" s="4">
        <f t="shared" ref="C22:L22" si="2">AVERAGE(C16:C21)</f>
        <v>104.99904616625371</v>
      </c>
      <c r="D22" s="4">
        <f t="shared" si="2"/>
        <v>64.945849746478643</v>
      </c>
      <c r="E22" s="4">
        <f t="shared" si="2"/>
        <v>64.930500153705466</v>
      </c>
      <c r="F22" s="4">
        <f t="shared" si="2"/>
        <v>28.999054631471211</v>
      </c>
      <c r="G22" s="4">
        <f t="shared" si="2"/>
        <v>22.005652534410885</v>
      </c>
      <c r="H22" s="4">
        <f t="shared" si="2"/>
        <v>104.98990355053331</v>
      </c>
      <c r="I22" s="4">
        <f t="shared" si="2"/>
        <v>6.5696157041065897</v>
      </c>
      <c r="J22" s="4">
        <f t="shared" si="2"/>
        <v>14.458383050614145</v>
      </c>
      <c r="K22" s="5">
        <f>MAX(J16:J21)-MIN(J16:J21)</f>
        <v>8.4424271380978411E-3</v>
      </c>
      <c r="L22" s="7">
        <f t="shared" si="2"/>
        <v>0.29873610084186125</v>
      </c>
      <c r="N22" s="4">
        <f>AVERAGE(N16:N21)</f>
        <v>55.31542988934433</v>
      </c>
      <c r="O22" s="4">
        <f t="shared" ref="O22:AC22" si="3">AVERAGE(O16:O21)</f>
        <v>69.30917046547421</v>
      </c>
      <c r="P22" s="4">
        <f t="shared" si="3"/>
        <v>26.257363805276896</v>
      </c>
      <c r="Q22" s="4">
        <f t="shared" si="3"/>
        <v>33.616896306872668</v>
      </c>
      <c r="R22" s="4">
        <f t="shared" si="3"/>
        <v>32.405338948210364</v>
      </c>
      <c r="S22" s="5">
        <f>MAX(R16:R21)-MIN(R16:R21)</f>
        <v>2.1070234113778952E-2</v>
      </c>
      <c r="T22" s="4">
        <f t="shared" si="3"/>
        <v>54.874550088828101</v>
      </c>
      <c r="U22" s="4">
        <f t="shared" si="3"/>
        <v>5.0063526533010917E-2</v>
      </c>
      <c r="V22" s="4">
        <f t="shared" si="3"/>
        <v>109.40060806169448</v>
      </c>
      <c r="W22" s="4">
        <f t="shared" si="3"/>
        <v>402.5490559808689</v>
      </c>
      <c r="X22" s="4">
        <f t="shared" si="3"/>
        <v>57.284019361326223</v>
      </c>
      <c r="Y22" s="4">
        <f t="shared" si="3"/>
        <v>499.44978256486797</v>
      </c>
      <c r="Z22" s="4">
        <f t="shared" si="3"/>
        <v>79.997285367368278</v>
      </c>
      <c r="AA22" s="4">
        <f t="shared" si="3"/>
        <v>11.223801190383591</v>
      </c>
      <c r="AB22" s="4">
        <f t="shared" si="3"/>
        <v>1.9916555554320842E-2</v>
      </c>
      <c r="AC22" s="4">
        <f t="shared" si="3"/>
        <v>100.66309153706636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1.4493557783811436E-4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3">
        <f>_xlfn.STDEV.S(L16:L21)/AVERAGE(L16:L21)</f>
        <v>4.8516258138763538E-4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1" t="s">
        <v>0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N25" s="71" t="s">
        <v>1</v>
      </c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>
        <v>1500.092976588629</v>
      </c>
      <c r="C28">
        <v>104.9982608695652</v>
      </c>
      <c r="D28">
        <v>115.00100334448165</v>
      </c>
      <c r="E28">
        <v>109.06889632106989</v>
      </c>
      <c r="F28">
        <v>29.011705685618765</v>
      </c>
      <c r="G28">
        <v>21.923745819397926</v>
      </c>
      <c r="H28">
        <v>104.95076923076928</v>
      </c>
      <c r="I28">
        <v>4.7813344481605213</v>
      </c>
      <c r="J28">
        <v>14.44187290969899</v>
      </c>
      <c r="L28">
        <v>0.28988230769230755</v>
      </c>
      <c r="N28">
        <v>115.40100334448151</v>
      </c>
      <c r="O28">
        <v>113.14548494983278</v>
      </c>
      <c r="P28">
        <v>25.800000000000125</v>
      </c>
      <c r="Q28">
        <v>32.904682274247307</v>
      </c>
      <c r="R28">
        <v>31.026755852842907</v>
      </c>
      <c r="T28">
        <v>115.3334448160535</v>
      </c>
      <c r="U28">
        <v>5.0277591973244183E-2</v>
      </c>
      <c r="V28">
        <v>110.91605351170561</v>
      </c>
      <c r="W28">
        <v>402.6996655518393</v>
      </c>
      <c r="X28">
        <v>59.216387959866196</v>
      </c>
      <c r="Y28">
        <v>244.88662207357862</v>
      </c>
      <c r="Z28">
        <v>80.03478260869565</v>
      </c>
      <c r="AA28">
        <v>11.343143812709101</v>
      </c>
      <c r="AB28">
        <v>1.9999999999999869E-2</v>
      </c>
      <c r="AC28">
        <v>100.45160535117036</v>
      </c>
    </row>
    <row r="29" spans="1:29" x14ac:dyDescent="0.25">
      <c r="A29" t="s">
        <v>41</v>
      </c>
      <c r="B29">
        <v>1500.0186666666666</v>
      </c>
      <c r="C29">
        <v>104.99176666666668</v>
      </c>
      <c r="D29">
        <v>115.00499999999998</v>
      </c>
      <c r="E29">
        <v>109.09199999999937</v>
      </c>
      <c r="F29">
        <v>28.988666666666624</v>
      </c>
      <c r="G29">
        <v>21.947333333333209</v>
      </c>
      <c r="H29">
        <v>104.92940000000003</v>
      </c>
      <c r="I29">
        <v>4.7812433333333217</v>
      </c>
      <c r="J29">
        <v>14.443266666666668</v>
      </c>
      <c r="L29">
        <v>0.28991150000000016</v>
      </c>
      <c r="N29">
        <v>115.40533333333362</v>
      </c>
      <c r="O29">
        <v>113.0953333333327</v>
      </c>
      <c r="P29">
        <v>25.800000000000125</v>
      </c>
      <c r="Q29">
        <v>32.862666666666534</v>
      </c>
      <c r="R29">
        <v>30.976999999999794</v>
      </c>
      <c r="T29">
        <v>115.330666666667</v>
      </c>
      <c r="U29">
        <v>4.9723333333333376E-2</v>
      </c>
      <c r="V29">
        <v>110.81366666666669</v>
      </c>
      <c r="W29">
        <v>402.71400000000006</v>
      </c>
      <c r="X29">
        <v>59.191999999999958</v>
      </c>
      <c r="Y29">
        <v>244.98833333333309</v>
      </c>
      <c r="Z29">
        <v>79.974333333333277</v>
      </c>
      <c r="AA29">
        <v>11.300000000000052</v>
      </c>
      <c r="AB29">
        <v>1.9999999999999865E-2</v>
      </c>
      <c r="AC29">
        <v>100.44236666666657</v>
      </c>
    </row>
    <row r="30" spans="1:29" x14ac:dyDescent="0.25">
      <c r="A30" t="s">
        <v>42</v>
      </c>
      <c r="B30">
        <v>1499.8046666666655</v>
      </c>
      <c r="C30">
        <v>104.99916666666667</v>
      </c>
      <c r="D30">
        <v>114.99433333333339</v>
      </c>
      <c r="E30">
        <v>109.09366666666617</v>
      </c>
      <c r="F30">
        <v>29.005666666666698</v>
      </c>
      <c r="G30">
        <v>21.899999999999903</v>
      </c>
      <c r="H30">
        <v>104.95333333333336</v>
      </c>
      <c r="I30">
        <v>4.7796466666666557</v>
      </c>
      <c r="J30">
        <v>14.444100000000002</v>
      </c>
      <c r="L30">
        <v>0.28983446666666701</v>
      </c>
      <c r="N30">
        <v>115.44333333333338</v>
      </c>
      <c r="O30">
        <v>113.0953333333327</v>
      </c>
      <c r="P30">
        <v>25.831333333333287</v>
      </c>
      <c r="Q30">
        <v>32.799999999999983</v>
      </c>
      <c r="R30">
        <v>30.819000000000038</v>
      </c>
      <c r="T30">
        <v>115.2446666666667</v>
      </c>
      <c r="U30">
        <v>4.9913333333333379E-2</v>
      </c>
      <c r="V30">
        <v>110.94666666666659</v>
      </c>
      <c r="W30">
        <v>402.56766666666681</v>
      </c>
      <c r="X30">
        <v>59.229333333333322</v>
      </c>
      <c r="Y30">
        <v>245.06366666666673</v>
      </c>
      <c r="Z30">
        <v>80.059333333333313</v>
      </c>
      <c r="AA30">
        <v>11.298000000000046</v>
      </c>
      <c r="AB30">
        <v>1.9999999999999865E-2</v>
      </c>
      <c r="AC30">
        <v>100.39533333333333</v>
      </c>
    </row>
    <row r="31" spans="1:29" x14ac:dyDescent="0.25">
      <c r="A31" t="s">
        <v>43</v>
      </c>
      <c r="B31">
        <v>1500.1190000000006</v>
      </c>
      <c r="C31">
        <v>104.99673333333334</v>
      </c>
      <c r="D31">
        <v>114.99866666666671</v>
      </c>
      <c r="E31">
        <v>109.0469999999999</v>
      </c>
      <c r="F31">
        <v>29</v>
      </c>
      <c r="G31">
        <v>21.897333333333265</v>
      </c>
      <c r="H31">
        <v>105.05996666666664</v>
      </c>
      <c r="I31">
        <v>4.7800166666666595</v>
      </c>
      <c r="J31">
        <v>14.438766666666668</v>
      </c>
      <c r="L31">
        <v>0.28980033333333333</v>
      </c>
      <c r="N31">
        <v>115.46266666666662</v>
      </c>
      <c r="O31">
        <v>113.12299999999991</v>
      </c>
      <c r="P31">
        <v>25.89999999999986</v>
      </c>
      <c r="Q31">
        <v>32.776666666666856</v>
      </c>
      <c r="R31">
        <v>30.879333333333314</v>
      </c>
      <c r="T31">
        <v>115.31866666666683</v>
      </c>
      <c r="U31">
        <v>5.0086666666666731E-2</v>
      </c>
      <c r="V31">
        <v>110.72433333333336</v>
      </c>
      <c r="W31">
        <v>402.7149999999998</v>
      </c>
      <c r="X31">
        <v>59.251666666666679</v>
      </c>
      <c r="Y31">
        <v>245.09966666666679</v>
      </c>
      <c r="Z31">
        <v>79.999333333333297</v>
      </c>
      <c r="AA31">
        <v>11.199999999999948</v>
      </c>
      <c r="AB31">
        <v>2.0066666666666538E-2</v>
      </c>
      <c r="AC31">
        <v>100.40723333333307</v>
      </c>
    </row>
    <row r="32" spans="1:29" x14ac:dyDescent="0.25">
      <c r="A32" t="s">
        <v>44</v>
      </c>
      <c r="B32">
        <v>1499.8836666666671</v>
      </c>
      <c r="C32">
        <v>105.00013333333334</v>
      </c>
      <c r="D32">
        <v>115.00133333333336</v>
      </c>
      <c r="E32">
        <v>109.09333333333272</v>
      </c>
      <c r="F32">
        <v>29.005000000000024</v>
      </c>
      <c r="G32">
        <v>21.899999999999903</v>
      </c>
      <c r="H32">
        <v>105.08469999999997</v>
      </c>
      <c r="I32">
        <v>4.7806299999999906</v>
      </c>
      <c r="J32">
        <v>14.446633333333338</v>
      </c>
      <c r="L32">
        <v>0.28987459999999998</v>
      </c>
      <c r="N32">
        <v>115.4233333333335</v>
      </c>
      <c r="O32">
        <v>113.24566666666664</v>
      </c>
      <c r="P32">
        <v>25.89999999999986</v>
      </c>
      <c r="Q32">
        <v>32.744333333333209</v>
      </c>
      <c r="R32">
        <v>30.800000000000029</v>
      </c>
      <c r="T32">
        <v>115.34900000000006</v>
      </c>
      <c r="U32">
        <v>5.0110000000000057E-2</v>
      </c>
      <c r="V32">
        <v>110.75500000000002</v>
      </c>
      <c r="W32">
        <v>402.77033333333316</v>
      </c>
      <c r="X32">
        <v>59.255000000000038</v>
      </c>
      <c r="Y32">
        <v>245.12366666666659</v>
      </c>
      <c r="Z32">
        <v>80.048666666666719</v>
      </c>
      <c r="AA32">
        <v>11.199999999999948</v>
      </c>
      <c r="AB32">
        <v>2.0033333333333198E-2</v>
      </c>
      <c r="AC32">
        <v>100.41386666666664</v>
      </c>
    </row>
    <row r="33" spans="1:29" x14ac:dyDescent="0.25">
      <c r="A33" t="s">
        <v>45</v>
      </c>
      <c r="B33">
        <v>1500.0430463576156</v>
      </c>
      <c r="C33">
        <v>104.99857615894038</v>
      </c>
      <c r="D33">
        <v>115.00000000000003</v>
      </c>
      <c r="E33">
        <v>109.16125827814616</v>
      </c>
      <c r="F33">
        <v>28.989403973509894</v>
      </c>
      <c r="G33">
        <v>21.957284768211942</v>
      </c>
      <c r="H33">
        <v>105.02516556291388</v>
      </c>
      <c r="I33">
        <v>4.7802019867549621</v>
      </c>
      <c r="J33">
        <v>14.446821192052981</v>
      </c>
      <c r="L33">
        <v>0.28982036423841051</v>
      </c>
      <c r="N33">
        <v>115.46589403973519</v>
      </c>
      <c r="O33">
        <v>113.23543046357653</v>
      </c>
      <c r="P33">
        <v>25.899668874172047</v>
      </c>
      <c r="Q33">
        <v>32.800331125827796</v>
      </c>
      <c r="R33">
        <v>30.800662251655652</v>
      </c>
      <c r="T33">
        <v>115.39668874172168</v>
      </c>
      <c r="U33">
        <v>4.9834437086092809E-2</v>
      </c>
      <c r="V33">
        <v>110.86390728476817</v>
      </c>
      <c r="W33">
        <v>402.69370860927177</v>
      </c>
      <c r="X33">
        <v>59.183774834437038</v>
      </c>
      <c r="Y33">
        <v>245.08774834437085</v>
      </c>
      <c r="Z33">
        <v>79.939072847682027</v>
      </c>
      <c r="AA33">
        <v>11.200662251655576</v>
      </c>
      <c r="AB33">
        <v>1.9999999999999865E-2</v>
      </c>
      <c r="AC33">
        <v>100.38284768211928</v>
      </c>
    </row>
    <row r="34" spans="1:29" x14ac:dyDescent="0.25">
      <c r="A34" s="3" t="s">
        <v>46</v>
      </c>
      <c r="B34" s="4">
        <f>AVERAGE(B28:B33)</f>
        <v>1499.9936704910406</v>
      </c>
      <c r="C34" s="4">
        <f t="shared" ref="C34:L34" si="4">AVERAGE(C28:C33)</f>
        <v>104.99743950475094</v>
      </c>
      <c r="D34" s="4">
        <f t="shared" si="4"/>
        <v>115.00005611296918</v>
      </c>
      <c r="E34" s="4">
        <f t="shared" si="4"/>
        <v>109.09269243320237</v>
      </c>
      <c r="F34" s="4">
        <f t="shared" si="4"/>
        <v>29.000073832077003</v>
      </c>
      <c r="G34" s="4">
        <f t="shared" si="4"/>
        <v>21.920949542379358</v>
      </c>
      <c r="H34" s="4">
        <f t="shared" si="4"/>
        <v>105.00055579894719</v>
      </c>
      <c r="I34" s="4">
        <f t="shared" si="4"/>
        <v>4.7805121835970183</v>
      </c>
      <c r="J34" s="4">
        <f t="shared" si="4"/>
        <v>14.443576794736442</v>
      </c>
      <c r="K34" s="5">
        <f>MAX(J28:J33)-MIN(J28:J33)</f>
        <v>8.0545253863135713E-3</v>
      </c>
      <c r="L34" s="7">
        <f t="shared" si="4"/>
        <v>0.28985392865511977</v>
      </c>
      <c r="N34" s="4">
        <f>AVERAGE(N28:N33)</f>
        <v>115.43359400848063</v>
      </c>
      <c r="O34" s="4">
        <f t="shared" ref="O34:AC34" si="5">AVERAGE(O28:O33)</f>
        <v>113.15670812445688</v>
      </c>
      <c r="P34" s="4">
        <f t="shared" si="5"/>
        <v>25.855167034584216</v>
      </c>
      <c r="Q34" s="4">
        <f t="shared" si="5"/>
        <v>32.814780011123609</v>
      </c>
      <c r="R34" s="4">
        <f t="shared" si="5"/>
        <v>30.883791906305287</v>
      </c>
      <c r="S34" s="5">
        <f>MAX(R28:R33)-MIN(R28:R33)</f>
        <v>0.22675585284287791</v>
      </c>
      <c r="T34" s="4">
        <f t="shared" si="5"/>
        <v>115.32885559296263</v>
      </c>
      <c r="U34" s="4">
        <f t="shared" si="5"/>
        <v>4.9990893732111748E-2</v>
      </c>
      <c r="V34" s="4">
        <f t="shared" si="5"/>
        <v>110.83660457719007</v>
      </c>
      <c r="W34" s="4">
        <f t="shared" si="5"/>
        <v>402.69339569351854</v>
      </c>
      <c r="X34" s="4">
        <f t="shared" si="5"/>
        <v>59.221360465717204</v>
      </c>
      <c r="Y34" s="4">
        <f t="shared" si="5"/>
        <v>245.04161729188044</v>
      </c>
      <c r="Z34" s="4">
        <f t="shared" si="5"/>
        <v>80.009253687174052</v>
      </c>
      <c r="AA34" s="4">
        <f t="shared" si="5"/>
        <v>11.25696767739411</v>
      </c>
      <c r="AB34" s="4">
        <f t="shared" si="5"/>
        <v>2.0016666666666533E-2</v>
      </c>
      <c r="AC34" s="4">
        <f t="shared" si="5"/>
        <v>100.41554217221487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4.2249098412058161E-5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3">
        <f>_xlfn.STDEV.S(L28:L33)/AVERAGE(L28:L33)</f>
        <v>1.45759964710804E-4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1" t="s">
        <v>0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N37" s="71" t="s">
        <v>1</v>
      </c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>
        <v>695.19200000000046</v>
      </c>
      <c r="C40">
        <v>19.989033333333314</v>
      </c>
      <c r="D40">
        <v>114.89833333333394</v>
      </c>
      <c r="E40">
        <v>108.78566666666639</v>
      </c>
      <c r="F40">
        <v>29.403666666666517</v>
      </c>
      <c r="G40">
        <v>21.899999999999903</v>
      </c>
      <c r="H40">
        <v>104.00403333333335</v>
      </c>
      <c r="I40">
        <v>1.0549866666666659</v>
      </c>
      <c r="J40">
        <v>14.45296666666667</v>
      </c>
      <c r="L40">
        <v>0.72500446666666674</v>
      </c>
      <c r="N40">
        <v>120.95466666666715</v>
      </c>
      <c r="O40">
        <v>110.5999999999994</v>
      </c>
      <c r="P40">
        <v>24.929999999999858</v>
      </c>
      <c r="Q40">
        <v>32.399999999999821</v>
      </c>
      <c r="R40">
        <v>28.399333333333178</v>
      </c>
      <c r="T40">
        <v>120.09866666666601</v>
      </c>
      <c r="U40">
        <v>5.0050000000000254E-2</v>
      </c>
      <c r="V40">
        <v>114.07366666666664</v>
      </c>
      <c r="W40">
        <v>403.43099999999998</v>
      </c>
      <c r="X40">
        <v>34.172666666666665</v>
      </c>
      <c r="Y40">
        <v>115.83233333333337</v>
      </c>
      <c r="Z40">
        <v>79.957333333333366</v>
      </c>
      <c r="AA40">
        <v>11.199999999999948</v>
      </c>
      <c r="AB40">
        <v>1.04666666666666E-2</v>
      </c>
      <c r="AC40">
        <v>100.33293333333359</v>
      </c>
    </row>
    <row r="41" spans="1:29" x14ac:dyDescent="0.25">
      <c r="A41" t="s">
        <v>41</v>
      </c>
      <c r="B41">
        <v>695.2297658862874</v>
      </c>
      <c r="C41">
        <v>19.987224080267545</v>
      </c>
      <c r="D41">
        <v>114.91070234113759</v>
      </c>
      <c r="E41">
        <v>108.79999999999949</v>
      </c>
      <c r="F41">
        <v>29.496655518394643</v>
      </c>
      <c r="G41">
        <v>21.913043478260821</v>
      </c>
      <c r="H41">
        <v>103.97685618729098</v>
      </c>
      <c r="I41">
        <v>1.0533511705685614</v>
      </c>
      <c r="J41">
        <v>14.45133779264215</v>
      </c>
      <c r="L41">
        <v>0.72388270903010088</v>
      </c>
      <c r="N41">
        <v>120.93545150501691</v>
      </c>
      <c r="O41">
        <v>110.61137123745782</v>
      </c>
      <c r="P41">
        <v>24.899999999999871</v>
      </c>
      <c r="Q41">
        <v>32.399999999999821</v>
      </c>
      <c r="R41">
        <v>28.348829431438162</v>
      </c>
      <c r="T41">
        <v>120.0046822742475</v>
      </c>
      <c r="U41">
        <v>5.0036789297659139E-2</v>
      </c>
      <c r="V41">
        <v>113.96622073578594</v>
      </c>
      <c r="W41">
        <v>403.27591973244159</v>
      </c>
      <c r="X41">
        <v>34.096989966555185</v>
      </c>
      <c r="Y41">
        <v>115.87525083612044</v>
      </c>
      <c r="Z41">
        <v>79.990301003344499</v>
      </c>
      <c r="AA41">
        <v>11.19999999999995</v>
      </c>
      <c r="AB41">
        <v>1.0367892976588557E-2</v>
      </c>
      <c r="AC41">
        <v>100.30608695652177</v>
      </c>
    </row>
    <row r="42" spans="1:29" x14ac:dyDescent="0.25">
      <c r="A42" t="s">
        <v>42</v>
      </c>
      <c r="B42">
        <v>695.20099667774048</v>
      </c>
      <c r="C42">
        <v>19.989999999999981</v>
      </c>
      <c r="D42">
        <v>114.98704318936876</v>
      </c>
      <c r="E42">
        <v>108.84717607973454</v>
      </c>
      <c r="F42">
        <v>29.472425249169451</v>
      </c>
      <c r="G42">
        <v>21.946843853820475</v>
      </c>
      <c r="H42">
        <v>103.92059800664452</v>
      </c>
      <c r="I42">
        <v>1.0529501661129557</v>
      </c>
      <c r="J42">
        <v>14.45398671096345</v>
      </c>
      <c r="L42">
        <v>0.72353900332225929</v>
      </c>
      <c r="N42">
        <v>120.98671096345512</v>
      </c>
      <c r="O42">
        <v>110.58372093023189</v>
      </c>
      <c r="P42">
        <v>24.994019933554885</v>
      </c>
      <c r="Q42">
        <v>32.399999999999821</v>
      </c>
      <c r="R42">
        <v>28.298671096345615</v>
      </c>
      <c r="T42">
        <v>120.0019933554817</v>
      </c>
      <c r="U42">
        <v>5.0059800664452071E-2</v>
      </c>
      <c r="V42">
        <v>114.06345514950164</v>
      </c>
      <c r="W42">
        <v>403.3491694352158</v>
      </c>
      <c r="X42">
        <v>34.087375415282366</v>
      </c>
      <c r="Y42">
        <v>115.81262458471758</v>
      </c>
      <c r="Z42">
        <v>79.998006644518284</v>
      </c>
      <c r="AA42">
        <v>11.199999999999948</v>
      </c>
      <c r="AB42">
        <v>1.0598006644518201E-2</v>
      </c>
      <c r="AC42">
        <v>100.29199335548176</v>
      </c>
    </row>
    <row r="43" spans="1:29" x14ac:dyDescent="0.25">
      <c r="A43" t="s">
        <v>43</v>
      </c>
      <c r="B43">
        <v>695.10799999999983</v>
      </c>
      <c r="C43">
        <v>19.992433333333317</v>
      </c>
      <c r="D43">
        <v>115.0113333333332</v>
      </c>
      <c r="E43">
        <v>108.90100000000058</v>
      </c>
      <c r="F43">
        <v>29.411999999999839</v>
      </c>
      <c r="G43">
        <v>21.944333333333368</v>
      </c>
      <c r="H43">
        <v>103.95090000000003</v>
      </c>
      <c r="I43">
        <v>1.0525433333333318</v>
      </c>
      <c r="J43">
        <v>14.455966666666667</v>
      </c>
      <c r="L43">
        <v>0.72328063333333326</v>
      </c>
      <c r="N43">
        <v>120.91300000000066</v>
      </c>
      <c r="O43">
        <v>110.62933333333332</v>
      </c>
      <c r="P43">
        <v>25.294999999999899</v>
      </c>
      <c r="Q43">
        <v>32.399999999999821</v>
      </c>
      <c r="R43">
        <v>28.213666666666565</v>
      </c>
      <c r="T43">
        <v>120.03400000000006</v>
      </c>
      <c r="U43">
        <v>5.0070000000000274E-2</v>
      </c>
      <c r="V43">
        <v>113.92433333333332</v>
      </c>
      <c r="W43">
        <v>403.24966666666643</v>
      </c>
      <c r="X43">
        <v>34.064999999999991</v>
      </c>
      <c r="Y43">
        <v>115.78933333333335</v>
      </c>
      <c r="Z43">
        <v>79.982333333333415</v>
      </c>
      <c r="AA43">
        <v>11.199999999999948</v>
      </c>
      <c r="AB43">
        <v>1.0699999999999928E-2</v>
      </c>
      <c r="AC43">
        <v>100.28613333333337</v>
      </c>
    </row>
    <row r="44" spans="1:29" x14ac:dyDescent="0.25">
      <c r="A44" t="s">
        <v>44</v>
      </c>
      <c r="B44">
        <v>695.23533333333387</v>
      </c>
      <c r="C44">
        <v>19.991933333333332</v>
      </c>
      <c r="D44">
        <v>115.00266666666667</v>
      </c>
      <c r="E44">
        <v>108.9873333333334</v>
      </c>
      <c r="F44">
        <v>29.392999999999834</v>
      </c>
      <c r="G44">
        <v>21.999666666666666</v>
      </c>
      <c r="H44">
        <v>103.9816</v>
      </c>
      <c r="I44">
        <v>1.0524333333333329</v>
      </c>
      <c r="J44">
        <v>14.454433333333332</v>
      </c>
      <c r="L44">
        <v>0.72307739999999976</v>
      </c>
      <c r="N44">
        <v>120.91766666666709</v>
      </c>
      <c r="O44">
        <v>110.70666666666703</v>
      </c>
      <c r="P44">
        <v>25.675666666666583</v>
      </c>
      <c r="Q44">
        <v>32.399666666666484</v>
      </c>
      <c r="R44">
        <v>28.199999999999896</v>
      </c>
      <c r="T44">
        <v>120.00033333333333</v>
      </c>
      <c r="U44">
        <v>5.0100000000000249E-2</v>
      </c>
      <c r="V44">
        <v>114.15366666666667</v>
      </c>
      <c r="W44">
        <v>403.37500000000017</v>
      </c>
      <c r="X44">
        <v>34.091000000000001</v>
      </c>
      <c r="Y44">
        <v>115.7149999999999</v>
      </c>
      <c r="Z44">
        <v>80.049666666666667</v>
      </c>
      <c r="AA44">
        <v>11.199999999999948</v>
      </c>
      <c r="AB44">
        <v>1.0499999999999933E-2</v>
      </c>
      <c r="AC44">
        <v>100.3126666666668</v>
      </c>
    </row>
    <row r="45" spans="1:29" x14ac:dyDescent="0.25">
      <c r="A45" t="s">
        <v>45</v>
      </c>
      <c r="B45">
        <v>695.10299003322245</v>
      </c>
      <c r="C45">
        <v>19.995946843853815</v>
      </c>
      <c r="D45">
        <v>115.04053156146132</v>
      </c>
      <c r="E45">
        <v>108.94518272425255</v>
      </c>
      <c r="F45">
        <v>29.401993355481572</v>
      </c>
      <c r="G45">
        <v>21.982392026578083</v>
      </c>
      <c r="H45">
        <v>103.97926910299005</v>
      </c>
      <c r="I45">
        <v>1.0521229235880403</v>
      </c>
      <c r="J45">
        <v>14.457342192691026</v>
      </c>
      <c r="L45">
        <v>0.72287475083056429</v>
      </c>
      <c r="N45">
        <v>120.97607973421928</v>
      </c>
      <c r="O45">
        <v>110.77142857142813</v>
      </c>
      <c r="P45">
        <v>26.0196013289038</v>
      </c>
      <c r="Q45">
        <v>32.317940199335546</v>
      </c>
      <c r="R45">
        <v>28.200664451827144</v>
      </c>
      <c r="T45">
        <v>120.08837209302257</v>
      </c>
      <c r="U45">
        <v>5.0073089700996942E-2</v>
      </c>
      <c r="V45">
        <v>113.94252491694355</v>
      </c>
      <c r="W45">
        <v>403.24750830564801</v>
      </c>
      <c r="X45">
        <v>34.078073089701022</v>
      </c>
      <c r="Y45">
        <v>115.64883720930243</v>
      </c>
      <c r="Z45">
        <v>80.005980066445233</v>
      </c>
      <c r="AA45">
        <v>11.199999999999948</v>
      </c>
      <c r="AB45">
        <v>1.0930232558139465E-2</v>
      </c>
      <c r="AC45">
        <v>100.32823920265794</v>
      </c>
    </row>
    <row r="46" spans="1:29" x14ac:dyDescent="0.25">
      <c r="A46" s="3" t="s">
        <v>46</v>
      </c>
      <c r="B46" s="4">
        <f>AVERAGE(B40:B45)</f>
        <v>695.17818098843088</v>
      </c>
      <c r="C46" s="4">
        <f t="shared" ref="C46:L46" si="6">AVERAGE(C40:C45)</f>
        <v>19.991095154020218</v>
      </c>
      <c r="D46" s="4">
        <f t="shared" si="6"/>
        <v>114.97510173755025</v>
      </c>
      <c r="E46" s="4">
        <f t="shared" si="6"/>
        <v>108.87772646733116</v>
      </c>
      <c r="F46" s="4">
        <f t="shared" si="6"/>
        <v>29.429956798285307</v>
      </c>
      <c r="G46" s="4">
        <f t="shared" si="6"/>
        <v>21.947713226443216</v>
      </c>
      <c r="H46" s="4">
        <f t="shared" si="6"/>
        <v>103.96887610504315</v>
      </c>
      <c r="I46" s="4">
        <f t="shared" si="6"/>
        <v>1.0530645989338148</v>
      </c>
      <c r="J46" s="4">
        <f t="shared" si="6"/>
        <v>14.454338893827215</v>
      </c>
      <c r="K46" s="5">
        <f>MAX(J40:J45)-MIN(J40:J45)</f>
        <v>6.0044000488765903E-3</v>
      </c>
      <c r="L46" s="7">
        <f t="shared" si="6"/>
        <v>0.72360982719715405</v>
      </c>
      <c r="N46" s="4">
        <f>AVERAGE(N40:N45)</f>
        <v>120.9472625893377</v>
      </c>
      <c r="O46" s="4">
        <f t="shared" ref="O46:AC46" si="7">AVERAGE(O40:O45)</f>
        <v>110.65042012318627</v>
      </c>
      <c r="P46" s="4">
        <f t="shared" si="7"/>
        <v>25.302381321520816</v>
      </c>
      <c r="Q46" s="4">
        <f t="shared" si="7"/>
        <v>32.386267811000216</v>
      </c>
      <c r="R46" s="4">
        <f t="shared" si="7"/>
        <v>28.276860829935092</v>
      </c>
      <c r="S46" s="5">
        <f>MAX(R40:R45)-MIN(R40:R45)</f>
        <v>0.19933333333328207</v>
      </c>
      <c r="T46" s="4">
        <f t="shared" si="7"/>
        <v>120.03800795379186</v>
      </c>
      <c r="U46" s="4">
        <f t="shared" si="7"/>
        <v>5.0064946610518156E-2</v>
      </c>
      <c r="V46" s="4">
        <f t="shared" si="7"/>
        <v>114.02064457814963</v>
      </c>
      <c r="W46" s="4">
        <f t="shared" si="7"/>
        <v>403.32137735666197</v>
      </c>
      <c r="X46" s="4">
        <f t="shared" si="7"/>
        <v>34.098517523034211</v>
      </c>
      <c r="Y46" s="4">
        <f t="shared" si="7"/>
        <v>115.77889654946785</v>
      </c>
      <c r="Z46" s="4">
        <f t="shared" si="7"/>
        <v>79.997270174606911</v>
      </c>
      <c r="AA46" s="4">
        <f t="shared" si="7"/>
        <v>11.199999999999948</v>
      </c>
      <c r="AB46" s="4">
        <f t="shared" si="7"/>
        <v>1.0593799807652115E-2</v>
      </c>
      <c r="AC46" s="4">
        <f t="shared" si="7"/>
        <v>100.30967547466588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7.6898431074967849E-4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3">
        <f>_xlfn.STDEV.S(L40:L45)/AVERAGE(L40:L45)</f>
        <v>1.0627057315242372E-3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1" t="s">
        <v>0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N49" s="71" t="s">
        <v>1</v>
      </c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>
        <v>695.43766666666636</v>
      </c>
      <c r="C52">
        <v>20.010566666666669</v>
      </c>
      <c r="D52">
        <v>34.998333333333335</v>
      </c>
      <c r="E52">
        <v>35.082333333333473</v>
      </c>
      <c r="F52">
        <v>29.32433333333319</v>
      </c>
      <c r="G52">
        <v>22.1020000000001</v>
      </c>
      <c r="H52">
        <v>103.96966666666664</v>
      </c>
      <c r="I52">
        <v>1.300143333333335</v>
      </c>
      <c r="J52">
        <v>14.455266666666667</v>
      </c>
      <c r="L52">
        <v>0.89219143333333384</v>
      </c>
      <c r="N52">
        <v>30.699999999999971</v>
      </c>
      <c r="O52">
        <v>36.799999999999912</v>
      </c>
      <c r="P52">
        <v>25.693333333333396</v>
      </c>
      <c r="Q52">
        <v>32.299999999999997</v>
      </c>
      <c r="R52">
        <v>27.899999999999849</v>
      </c>
      <c r="T52">
        <v>29.804000000000038</v>
      </c>
      <c r="U52">
        <v>5.00266666666669E-2</v>
      </c>
      <c r="V52">
        <v>113.72366666666669</v>
      </c>
      <c r="W52">
        <v>403.43900000000014</v>
      </c>
      <c r="X52">
        <v>35.41699999999998</v>
      </c>
      <c r="Y52">
        <v>492.2626666666668</v>
      </c>
      <c r="Z52">
        <v>79.986000000000104</v>
      </c>
      <c r="AA52">
        <v>11.199999999999948</v>
      </c>
      <c r="AB52">
        <v>1.8099999999999894E-2</v>
      </c>
      <c r="AC52">
        <v>100.13713333333349</v>
      </c>
    </row>
    <row r="53" spans="1:29" x14ac:dyDescent="0.25">
      <c r="A53" t="s">
        <v>41</v>
      </c>
      <c r="B53">
        <v>695.40666666666607</v>
      </c>
      <c r="C53">
        <v>20.001333333333342</v>
      </c>
      <c r="D53">
        <v>34.993666666666641</v>
      </c>
      <c r="E53">
        <v>34.99799999999999</v>
      </c>
      <c r="F53">
        <v>29.044666666666544</v>
      </c>
      <c r="G53">
        <v>22.100000000000101</v>
      </c>
      <c r="H53">
        <v>104.04183333333339</v>
      </c>
      <c r="I53">
        <v>1.2982966666666673</v>
      </c>
      <c r="J53">
        <v>14.454299999999995</v>
      </c>
      <c r="L53">
        <v>0.89140426666666672</v>
      </c>
      <c r="N53">
        <v>30.699999999999971</v>
      </c>
      <c r="O53">
        <v>36.799999999999912</v>
      </c>
      <c r="P53">
        <v>25.268333333333381</v>
      </c>
      <c r="Q53">
        <v>32.299999999999997</v>
      </c>
      <c r="R53">
        <v>27.892999999999883</v>
      </c>
      <c r="T53">
        <v>29.876666666666516</v>
      </c>
      <c r="U53">
        <v>5.0180000000000252E-2</v>
      </c>
      <c r="V53">
        <v>113.72033333333336</v>
      </c>
      <c r="W53">
        <v>403.40400000000022</v>
      </c>
      <c r="X53">
        <v>35.379999999999974</v>
      </c>
      <c r="Y53">
        <v>492.22933333333339</v>
      </c>
      <c r="Z53">
        <v>79.987333333333353</v>
      </c>
      <c r="AA53">
        <v>11.235000000000076</v>
      </c>
      <c r="AB53">
        <v>1.7966666666666565E-2</v>
      </c>
      <c r="AC53">
        <v>100.12833333333332</v>
      </c>
    </row>
    <row r="54" spans="1:29" x14ac:dyDescent="0.25">
      <c r="A54" t="s">
        <v>42</v>
      </c>
      <c r="B54">
        <v>695.27658862876262</v>
      </c>
      <c r="C54">
        <v>19.995117056856174</v>
      </c>
      <c r="D54">
        <v>34.982274247491617</v>
      </c>
      <c r="E54">
        <v>34.951505016722265</v>
      </c>
      <c r="F54">
        <v>28.842809364548465</v>
      </c>
      <c r="G54">
        <v>22.042140468227402</v>
      </c>
      <c r="H54">
        <v>104.0123411371238</v>
      </c>
      <c r="I54">
        <v>1.2931237458193985</v>
      </c>
      <c r="J54">
        <v>14.456588628762541</v>
      </c>
      <c r="L54">
        <v>0.88825227424749154</v>
      </c>
      <c r="N54">
        <v>30.684949832775967</v>
      </c>
      <c r="O54">
        <v>36.799999999999912</v>
      </c>
      <c r="P54">
        <v>24.987959866220617</v>
      </c>
      <c r="Q54">
        <v>32.299999999999997</v>
      </c>
      <c r="R54">
        <v>27.843812709030146</v>
      </c>
      <c r="T54">
        <v>29.864882943143758</v>
      </c>
      <c r="U54">
        <v>4.9949832775919911E-2</v>
      </c>
      <c r="V54">
        <v>113.82307692307691</v>
      </c>
      <c r="W54">
        <v>403.47023411371259</v>
      </c>
      <c r="X54">
        <v>35.239464882943125</v>
      </c>
      <c r="Y54">
        <v>492.22909698996608</v>
      </c>
      <c r="Z54">
        <v>80.008695652173841</v>
      </c>
      <c r="AA54">
        <v>11.300000000000052</v>
      </c>
      <c r="AB54">
        <v>1.7123745819397899E-2</v>
      </c>
      <c r="AC54">
        <v>100.12892976588633</v>
      </c>
    </row>
    <row r="55" spans="1:29" x14ac:dyDescent="0.25">
      <c r="A55" t="s">
        <v>43</v>
      </c>
      <c r="B55">
        <v>694.82700000000023</v>
      </c>
      <c r="C55">
        <v>19.996500000000012</v>
      </c>
      <c r="D55">
        <v>34.972333333333246</v>
      </c>
      <c r="E55">
        <v>34.946666666666601</v>
      </c>
      <c r="F55">
        <v>29.293333333333283</v>
      </c>
      <c r="G55">
        <v>22</v>
      </c>
      <c r="H55">
        <v>104.01110000000001</v>
      </c>
      <c r="I55">
        <v>1.293573333333331</v>
      </c>
      <c r="J55">
        <v>14.456233333333333</v>
      </c>
      <c r="L55">
        <v>0.88907786666666633</v>
      </c>
      <c r="N55">
        <v>30.698333333333309</v>
      </c>
      <c r="O55">
        <v>36.799999999999912</v>
      </c>
      <c r="P55">
        <v>24.801666666666787</v>
      </c>
      <c r="Q55">
        <v>32.299999999999997</v>
      </c>
      <c r="R55">
        <v>27.821000000000087</v>
      </c>
      <c r="T55">
        <v>29.800000000000054</v>
      </c>
      <c r="U55">
        <v>4.9973333333333592E-2</v>
      </c>
      <c r="V55">
        <v>113.81666666666666</v>
      </c>
      <c r="W55">
        <v>403.52866666666671</v>
      </c>
      <c r="X55">
        <v>35.297000000000018</v>
      </c>
      <c r="Y55">
        <v>492.12333333333294</v>
      </c>
      <c r="Z55">
        <v>79.998000000000104</v>
      </c>
      <c r="AA55">
        <v>11.202666666666614</v>
      </c>
      <c r="AB55">
        <v>1.7166666666666573E-2</v>
      </c>
      <c r="AC55">
        <v>100.12316666666675</v>
      </c>
    </row>
    <row r="56" spans="1:29" x14ac:dyDescent="0.25">
      <c r="A56" t="s">
        <v>44</v>
      </c>
      <c r="B56">
        <v>695.42833333333363</v>
      </c>
      <c r="C56">
        <v>20.004400000000004</v>
      </c>
      <c r="D56">
        <v>34.910999999999802</v>
      </c>
      <c r="E56">
        <v>34.899999999999807</v>
      </c>
      <c r="F56">
        <v>28.985333333333237</v>
      </c>
      <c r="G56">
        <v>22</v>
      </c>
      <c r="H56">
        <v>103.99373333333335</v>
      </c>
      <c r="I56">
        <v>1.2921799999999999</v>
      </c>
      <c r="J56">
        <v>14.45713333333331</v>
      </c>
      <c r="L56">
        <v>0.88700579999999962</v>
      </c>
      <c r="N56">
        <v>30.699999999999971</v>
      </c>
      <c r="O56">
        <v>36.798999999999921</v>
      </c>
      <c r="P56">
        <v>24.807333333333414</v>
      </c>
      <c r="Q56">
        <v>32.299999999999997</v>
      </c>
      <c r="R56">
        <v>27.808000000000128</v>
      </c>
      <c r="T56">
        <v>29.800000000000054</v>
      </c>
      <c r="U56">
        <v>5.0150000000000264E-2</v>
      </c>
      <c r="V56">
        <v>113.64933333333337</v>
      </c>
      <c r="W56">
        <v>403.5473333333332</v>
      </c>
      <c r="X56">
        <v>35.222333333333296</v>
      </c>
      <c r="Y56">
        <v>492.22700000000003</v>
      </c>
      <c r="Z56">
        <v>79.988999999999947</v>
      </c>
      <c r="AA56">
        <v>11.199999999999948</v>
      </c>
      <c r="AB56">
        <v>1.7366666666666565E-2</v>
      </c>
      <c r="AC56">
        <v>100.12030000000013</v>
      </c>
    </row>
    <row r="57" spans="1:29" x14ac:dyDescent="0.25">
      <c r="A57" t="s">
        <v>45</v>
      </c>
      <c r="B57">
        <v>694.98272425249127</v>
      </c>
      <c r="C57">
        <v>19.999003322259128</v>
      </c>
      <c r="D57">
        <v>34.899999999999807</v>
      </c>
      <c r="E57">
        <v>34.900664451827048</v>
      </c>
      <c r="F57">
        <v>28.885714285714286</v>
      </c>
      <c r="G57">
        <v>22.001328903654489</v>
      </c>
      <c r="H57">
        <v>103.96411960132892</v>
      </c>
      <c r="I57">
        <v>1.2915946843853823</v>
      </c>
      <c r="J57">
        <v>14.454617940199331</v>
      </c>
      <c r="L57">
        <v>0.88742797342192725</v>
      </c>
      <c r="N57">
        <v>30.749169435215844</v>
      </c>
      <c r="O57">
        <v>36.78837209302327</v>
      </c>
      <c r="P57">
        <v>25.066445182724269</v>
      </c>
      <c r="Q57">
        <v>32.29999999999999</v>
      </c>
      <c r="R57">
        <v>27.800332225913728</v>
      </c>
      <c r="T57">
        <v>29.80000000000005</v>
      </c>
      <c r="U57">
        <v>4.9903654485050013E-2</v>
      </c>
      <c r="V57">
        <v>113.77475083056484</v>
      </c>
      <c r="W57">
        <v>403.55780730897004</v>
      </c>
      <c r="X57">
        <v>35.235548172757483</v>
      </c>
      <c r="Y57">
        <v>492.11561461794014</v>
      </c>
      <c r="Z57">
        <v>79.989036544850521</v>
      </c>
      <c r="AA57">
        <v>11.199999999999948</v>
      </c>
      <c r="AB57">
        <v>1.9468438538205856E-2</v>
      </c>
      <c r="AC57">
        <v>100.11538205980068</v>
      </c>
    </row>
    <row r="58" spans="1:29" x14ac:dyDescent="0.25">
      <c r="A58" s="3" t="s">
        <v>46</v>
      </c>
      <c r="B58" s="4">
        <f>AVERAGE(B52:B57)</f>
        <v>695.22649659132003</v>
      </c>
      <c r="C58" s="4">
        <f t="shared" ref="C58:L58" si="8">AVERAGE(C52:C57)</f>
        <v>20.001153396519221</v>
      </c>
      <c r="D58" s="4">
        <f t="shared" si="8"/>
        <v>34.959601263470738</v>
      </c>
      <c r="E58" s="4">
        <f t="shared" si="8"/>
        <v>34.963194911424871</v>
      </c>
      <c r="F58" s="4">
        <f t="shared" si="8"/>
        <v>29.062698386154835</v>
      </c>
      <c r="G58" s="4">
        <f t="shared" si="8"/>
        <v>22.040911561980348</v>
      </c>
      <c r="H58" s="4">
        <f t="shared" si="8"/>
        <v>103.99879901196435</v>
      </c>
      <c r="I58" s="4">
        <f t="shared" si="8"/>
        <v>1.2948186272563522</v>
      </c>
      <c r="J58" s="4">
        <f t="shared" si="8"/>
        <v>14.455689983715864</v>
      </c>
      <c r="K58" s="5">
        <f>MAX(J52:J57)-MIN(J52:J57)</f>
        <v>2.8333333333154798E-3</v>
      </c>
      <c r="L58" s="7">
        <f t="shared" si="8"/>
        <v>0.88922660238934748</v>
      </c>
      <c r="N58" s="4">
        <f>AVERAGE(N52:N57)</f>
        <v>30.705408766887501</v>
      </c>
      <c r="O58" s="4">
        <f t="shared" ref="O58:AC58" si="9">AVERAGE(O52:O57)</f>
        <v>36.797895348837137</v>
      </c>
      <c r="P58" s="4">
        <f t="shared" si="9"/>
        <v>25.104178619268648</v>
      </c>
      <c r="Q58" s="4">
        <f t="shared" si="9"/>
        <v>32.299999999999997</v>
      </c>
      <c r="R58" s="4">
        <f t="shared" si="9"/>
        <v>27.844357489157304</v>
      </c>
      <c r="S58" s="5">
        <f>MAX(R52:R57)-MIN(R52:R57)</f>
        <v>9.9667774086121597E-2</v>
      </c>
      <c r="T58" s="4">
        <f t="shared" si="9"/>
        <v>29.824258268301744</v>
      </c>
      <c r="U58" s="4">
        <f t="shared" si="9"/>
        <v>5.0030581210161823E-2</v>
      </c>
      <c r="V58" s="4">
        <f t="shared" si="9"/>
        <v>113.75130462560696</v>
      </c>
      <c r="W58" s="4">
        <f t="shared" si="9"/>
        <v>403.49117357044707</v>
      </c>
      <c r="X58" s="4">
        <f t="shared" si="9"/>
        <v>35.298557731505646</v>
      </c>
      <c r="Y58" s="4">
        <f t="shared" si="9"/>
        <v>492.19784082353993</v>
      </c>
      <c r="Z58" s="4">
        <f t="shared" si="9"/>
        <v>79.993010921726324</v>
      </c>
      <c r="AA58" s="4">
        <f t="shared" si="9"/>
        <v>11.222944444444432</v>
      </c>
      <c r="AB58" s="4">
        <f t="shared" si="9"/>
        <v>1.7865364059600559E-2</v>
      </c>
      <c r="AC58" s="4">
        <f t="shared" si="9"/>
        <v>100.12554085983679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2.1293619367933501E-3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3">
        <f>_xlfn.STDEV.S(L52:L57)/AVERAGE(L52:L57)</f>
        <v>2.3946223955421094E-3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1" t="s">
        <v>0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N61" s="71" t="s">
        <v>1</v>
      </c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>
        <v>694.79063545150495</v>
      </c>
      <c r="C64">
        <v>40.007157190635482</v>
      </c>
      <c r="D64">
        <v>115.14280936454855</v>
      </c>
      <c r="E64">
        <v>109.14548494983315</v>
      </c>
      <c r="F64">
        <v>29.09030100334461</v>
      </c>
      <c r="G64">
        <v>22</v>
      </c>
      <c r="H64">
        <v>103.99280936454852</v>
      </c>
      <c r="I64">
        <v>1.3090100334448138</v>
      </c>
      <c r="J64">
        <v>14.447090301003339</v>
      </c>
      <c r="L64">
        <v>0.44969702341137074</v>
      </c>
      <c r="N64">
        <v>121.07826086956449</v>
      </c>
      <c r="O64">
        <v>111.04347826086894</v>
      </c>
      <c r="P64">
        <v>24.880602006689049</v>
      </c>
      <c r="Q64">
        <v>32.199999999999996</v>
      </c>
      <c r="R64">
        <v>27.603678929766016</v>
      </c>
      <c r="T64">
        <v>120.15585284280955</v>
      </c>
      <c r="U64">
        <v>5.0033444816053749E-2</v>
      </c>
      <c r="V64">
        <v>113.81939799331104</v>
      </c>
      <c r="W64">
        <v>403.32842809364604</v>
      </c>
      <c r="X64">
        <v>40.434448160535105</v>
      </c>
      <c r="Y64">
        <v>112.56856187290965</v>
      </c>
      <c r="Z64">
        <v>80.034782608695664</v>
      </c>
      <c r="AA64">
        <v>11.131438127090215</v>
      </c>
      <c r="AB64">
        <v>1.9966555183946355E-2</v>
      </c>
      <c r="AC64">
        <v>100.00719063545135</v>
      </c>
    </row>
    <row r="65" spans="1:29" x14ac:dyDescent="0.25">
      <c r="A65" t="s">
        <v>41</v>
      </c>
      <c r="B65">
        <v>694.94166666666638</v>
      </c>
      <c r="C65">
        <v>40.006999999999998</v>
      </c>
      <c r="D65">
        <v>115.29766666666691</v>
      </c>
      <c r="E65">
        <v>109.28599999999975</v>
      </c>
      <c r="F65">
        <v>28.964999999999872</v>
      </c>
      <c r="G65">
        <v>22</v>
      </c>
      <c r="H65">
        <v>104.01103333333334</v>
      </c>
      <c r="I65">
        <v>1.3105033333333334</v>
      </c>
      <c r="J65">
        <v>14.444933333333323</v>
      </c>
      <c r="L65">
        <v>0.45012446666666667</v>
      </c>
      <c r="N65">
        <v>121.21133333333393</v>
      </c>
      <c r="O65">
        <v>111.20266666666697</v>
      </c>
      <c r="P65">
        <v>24.606000000000048</v>
      </c>
      <c r="Q65">
        <v>32.200000000000003</v>
      </c>
      <c r="R65">
        <v>27.600000000000151</v>
      </c>
      <c r="T65">
        <v>120.28333333333312</v>
      </c>
      <c r="U65">
        <v>5.0056666666666923E-2</v>
      </c>
      <c r="V65">
        <v>113.8243333333333</v>
      </c>
      <c r="W65">
        <v>403.24133333333305</v>
      </c>
      <c r="X65">
        <v>40.490333333333361</v>
      </c>
      <c r="Y65">
        <v>112.30566666666661</v>
      </c>
      <c r="Z65">
        <v>80.027999999999949</v>
      </c>
      <c r="AA65">
        <v>11.199999999999948</v>
      </c>
      <c r="AB65">
        <v>1.9899999999999869E-2</v>
      </c>
      <c r="AC65">
        <v>100.00676666666645</v>
      </c>
    </row>
    <row r="66" spans="1:29" x14ac:dyDescent="0.25">
      <c r="A66" t="s">
        <v>42</v>
      </c>
      <c r="B66">
        <v>694.81766666666658</v>
      </c>
      <c r="C66">
        <v>40.002333333333375</v>
      </c>
      <c r="D66">
        <v>115.39433333333392</v>
      </c>
      <c r="E66">
        <v>109.37533333333326</v>
      </c>
      <c r="F66">
        <v>29.031666666666716</v>
      </c>
      <c r="G66">
        <v>22</v>
      </c>
      <c r="H66">
        <v>103.99563333333329</v>
      </c>
      <c r="I66">
        <v>1.3105466666666699</v>
      </c>
      <c r="J66">
        <v>14.44546666666667</v>
      </c>
      <c r="L66">
        <v>0.45026093333333328</v>
      </c>
      <c r="N66">
        <v>121.2230000000001</v>
      </c>
      <c r="O66">
        <v>111.38300000000061</v>
      </c>
      <c r="P66">
        <v>24.423999999999957</v>
      </c>
      <c r="Q66">
        <v>32.200000000000003</v>
      </c>
      <c r="R66">
        <v>27.600000000000151</v>
      </c>
      <c r="T66">
        <v>120.29999999999981</v>
      </c>
      <c r="U66">
        <v>5.0016666666666883E-2</v>
      </c>
      <c r="V66">
        <v>113.80300000000008</v>
      </c>
      <c r="W66">
        <v>403.17133333333368</v>
      </c>
      <c r="X66">
        <v>40.507999999999981</v>
      </c>
      <c r="Y66">
        <v>112.12600000000003</v>
      </c>
      <c r="Z66">
        <v>79.987333333333197</v>
      </c>
      <c r="AA66">
        <v>11.199999999999948</v>
      </c>
      <c r="AB66">
        <v>1.9899999999999869E-2</v>
      </c>
      <c r="AC66">
        <v>100.00326666666648</v>
      </c>
    </row>
    <row r="67" spans="1:29" x14ac:dyDescent="0.25">
      <c r="A67" t="s">
        <v>43</v>
      </c>
      <c r="B67">
        <v>694.95833333333348</v>
      </c>
      <c r="C67">
        <v>40.001133333333343</v>
      </c>
      <c r="D67">
        <v>115.39733333333393</v>
      </c>
      <c r="E67">
        <v>109.46966666666657</v>
      </c>
      <c r="F67">
        <v>29.334333333333387</v>
      </c>
      <c r="G67">
        <v>22.00366666666666</v>
      </c>
      <c r="H67">
        <v>104.00953333333348</v>
      </c>
      <c r="I67">
        <v>1.3109466666666671</v>
      </c>
      <c r="J67">
        <v>14.447700000000001</v>
      </c>
      <c r="L67">
        <v>0.4503252999999996</v>
      </c>
      <c r="N67">
        <v>121.19066666666673</v>
      </c>
      <c r="O67">
        <v>111.47333333333312</v>
      </c>
      <c r="P67">
        <v>24.944333333333372</v>
      </c>
      <c r="Q67">
        <v>32.200000000000003</v>
      </c>
      <c r="R67">
        <v>27.600000000000151</v>
      </c>
      <c r="T67">
        <v>120.29999999999981</v>
      </c>
      <c r="U67">
        <v>5.0130000000000237E-2</v>
      </c>
      <c r="V67">
        <v>113.81133333333338</v>
      </c>
      <c r="W67">
        <v>403.26066666666685</v>
      </c>
      <c r="X67">
        <v>40.518333333333302</v>
      </c>
      <c r="Y67">
        <v>112.11633333333339</v>
      </c>
      <c r="Z67">
        <v>79.97499999999998</v>
      </c>
      <c r="AA67">
        <v>11.199999999999948</v>
      </c>
      <c r="AB67">
        <v>1.9633333333333204E-2</v>
      </c>
      <c r="AC67">
        <v>100.00666666666649</v>
      </c>
    </row>
    <row r="68" spans="1:29" x14ac:dyDescent="0.25">
      <c r="A68" t="s">
        <v>44</v>
      </c>
      <c r="B68">
        <v>694.84833333333324</v>
      </c>
      <c r="C68">
        <v>39.999399999999973</v>
      </c>
      <c r="D68">
        <v>115.39633333333397</v>
      </c>
      <c r="E68">
        <v>109.58266666666611</v>
      </c>
      <c r="F68">
        <v>29.300000000000068</v>
      </c>
      <c r="G68">
        <v>22.02866666666667</v>
      </c>
      <c r="H68">
        <v>104.01350000000005</v>
      </c>
      <c r="I68">
        <v>1.3123666666666667</v>
      </c>
      <c r="J68">
        <v>14.447066666666663</v>
      </c>
      <c r="L68">
        <v>0.45091036666666678</v>
      </c>
      <c r="N68">
        <v>121.12599999999941</v>
      </c>
      <c r="O68">
        <v>111.59033333333277</v>
      </c>
      <c r="P68">
        <v>25.636999999999922</v>
      </c>
      <c r="Q68">
        <v>32.200000000000003</v>
      </c>
      <c r="R68">
        <v>27.600000000000151</v>
      </c>
      <c r="T68">
        <v>120.27033333333284</v>
      </c>
      <c r="U68">
        <v>5.0130000000000251E-2</v>
      </c>
      <c r="V68">
        <v>113.73333333333329</v>
      </c>
      <c r="W68">
        <v>403.18166666666679</v>
      </c>
      <c r="X68">
        <v>40.537333333333343</v>
      </c>
      <c r="Y68">
        <v>112.07933333333325</v>
      </c>
      <c r="Z68">
        <v>79.994</v>
      </c>
      <c r="AA68">
        <v>11.199999999999948</v>
      </c>
      <c r="AB68">
        <v>1.9933333333333202E-2</v>
      </c>
      <c r="AC68">
        <v>100.01099999999984</v>
      </c>
    </row>
    <row r="69" spans="1:29" x14ac:dyDescent="0.25">
      <c r="A69" t="s">
        <v>45</v>
      </c>
      <c r="B69">
        <v>694.88704318936868</v>
      </c>
      <c r="C69">
        <v>39.996179401993338</v>
      </c>
      <c r="D69">
        <v>115.37342192691067</v>
      </c>
      <c r="E69">
        <v>109.64086378737571</v>
      </c>
      <c r="F69">
        <v>29.160797342192787</v>
      </c>
      <c r="G69">
        <v>22.013289036544837</v>
      </c>
      <c r="H69">
        <v>104.02106312292361</v>
      </c>
      <c r="I69">
        <v>1.3129468438538208</v>
      </c>
      <c r="J69">
        <v>14.44737541528238</v>
      </c>
      <c r="L69">
        <v>0.45112710963455144</v>
      </c>
      <c r="N69">
        <v>121.02724252491717</v>
      </c>
      <c r="O69">
        <v>111.63255813953496</v>
      </c>
      <c r="P69">
        <v>26.021926910299168</v>
      </c>
      <c r="Q69">
        <v>32.200000000000003</v>
      </c>
      <c r="R69">
        <v>27.600000000000151</v>
      </c>
      <c r="T69">
        <v>120.19966777408656</v>
      </c>
      <c r="U69">
        <v>5.0056478405315866E-2</v>
      </c>
      <c r="V69">
        <v>113.85149501661128</v>
      </c>
      <c r="W69">
        <v>403.36644518272436</v>
      </c>
      <c r="X69">
        <v>40.575747508305646</v>
      </c>
      <c r="Y69">
        <v>112.18970099667769</v>
      </c>
      <c r="Z69">
        <v>80.02923588039863</v>
      </c>
      <c r="AA69">
        <v>11.199667774086327</v>
      </c>
      <c r="AB69">
        <v>1.9800664451827113E-2</v>
      </c>
      <c r="AC69">
        <v>100.0161129568105</v>
      </c>
    </row>
    <row r="70" spans="1:29" x14ac:dyDescent="0.25">
      <c r="A70" s="3" t="s">
        <v>46</v>
      </c>
      <c r="B70" s="4">
        <f>AVERAGE(B64:B69)</f>
        <v>694.87394644014557</v>
      </c>
      <c r="C70" s="4">
        <f t="shared" ref="C70:L70" si="10">AVERAGE(C64:C69)</f>
        <v>40.00220054321592</v>
      </c>
      <c r="D70" s="4">
        <f t="shared" si="10"/>
        <v>115.33364965968798</v>
      </c>
      <c r="E70" s="4">
        <f t="shared" si="10"/>
        <v>109.41666923397908</v>
      </c>
      <c r="F70" s="4">
        <f t="shared" si="10"/>
        <v>29.147016390922904</v>
      </c>
      <c r="G70" s="4">
        <f t="shared" si="10"/>
        <v>22.007603728313029</v>
      </c>
      <c r="H70" s="4">
        <f t="shared" si="10"/>
        <v>104.00726208124537</v>
      </c>
      <c r="I70" s="4">
        <f t="shared" si="10"/>
        <v>1.3110533684386618</v>
      </c>
      <c r="J70" s="4">
        <f t="shared" si="10"/>
        <v>14.446605397158727</v>
      </c>
      <c r="K70" s="5">
        <f>MAX(J64:J69)-MIN(J64:J69)</f>
        <v>2.7666666666785744E-3</v>
      </c>
      <c r="L70" s="7">
        <f t="shared" si="10"/>
        <v>0.45040753328543143</v>
      </c>
      <c r="N70" s="4">
        <f>AVERAGE(N64:N69)</f>
        <v>121.14275056574697</v>
      </c>
      <c r="O70" s="4">
        <f t="shared" ref="O70:AC70" si="11">AVERAGE(O64:O69)</f>
        <v>111.38756162228957</v>
      </c>
      <c r="P70" s="4">
        <f t="shared" si="11"/>
        <v>25.085643708386922</v>
      </c>
      <c r="Q70" s="4">
        <f t="shared" si="11"/>
        <v>32.199999999999996</v>
      </c>
      <c r="R70" s="4">
        <f t="shared" si="11"/>
        <v>27.600613154961128</v>
      </c>
      <c r="S70" s="5">
        <f>MAX(R64:R69)-MIN(R64:R69)</f>
        <v>3.6789297658650355E-3</v>
      </c>
      <c r="T70" s="4">
        <f t="shared" si="11"/>
        <v>120.25153121392695</v>
      </c>
      <c r="U70" s="4">
        <f t="shared" si="11"/>
        <v>5.0070542759117313E-2</v>
      </c>
      <c r="V70" s="4">
        <f t="shared" si="11"/>
        <v>113.80714883498706</v>
      </c>
      <c r="W70" s="4">
        <f t="shared" si="11"/>
        <v>403.25831221272847</v>
      </c>
      <c r="X70" s="4">
        <f t="shared" si="11"/>
        <v>40.51069927814013</v>
      </c>
      <c r="Y70" s="4">
        <f t="shared" si="11"/>
        <v>112.23093270048678</v>
      </c>
      <c r="Z70" s="4">
        <f t="shared" si="11"/>
        <v>80.00805863707123</v>
      </c>
      <c r="AA70" s="4">
        <f t="shared" si="11"/>
        <v>11.188517650196054</v>
      </c>
      <c r="AB70" s="4">
        <f t="shared" si="11"/>
        <v>1.9855647717073269E-2</v>
      </c>
      <c r="AC70" s="4">
        <f t="shared" si="11"/>
        <v>100.0085005987102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5.2608675757563009E-4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3">
        <f>_xlfn.STDEV.S(L64:L69)/AVERAGE(L64:L69)</f>
        <v>1.1680238865859275E-3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5" t="s">
        <v>54</v>
      </c>
      <c r="B75" s="76"/>
      <c r="C75" s="76"/>
      <c r="D75" s="76"/>
      <c r="E75" s="76"/>
      <c r="F75" s="76"/>
      <c r="G75" s="76"/>
      <c r="H75" s="76"/>
      <c r="I75" s="76"/>
      <c r="J75" s="77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8" t="s">
        <v>59</v>
      </c>
      <c r="H76" s="79"/>
      <c r="I76" s="78" t="s">
        <v>60</v>
      </c>
      <c r="J76" s="79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5" t="s">
        <v>66</v>
      </c>
      <c r="H77" s="77"/>
      <c r="I77" s="75" t="s">
        <v>66</v>
      </c>
      <c r="J77" s="77"/>
    </row>
    <row r="78" spans="1:29" x14ac:dyDescent="0.25">
      <c r="A78" s="10" t="s">
        <v>29</v>
      </c>
      <c r="B78" s="15">
        <f>L10</f>
        <v>0.28612298038578837</v>
      </c>
      <c r="C78" s="44">
        <f>L12</f>
        <v>2.1155839300646405E-4</v>
      </c>
      <c r="D78" s="10">
        <v>0.5</v>
      </c>
      <c r="E78" s="10">
        <v>21.99</v>
      </c>
      <c r="F78" s="16">
        <v>0.3</v>
      </c>
      <c r="G78" s="72">
        <f>I78*F78</f>
        <v>0.94377665080252282</v>
      </c>
      <c r="H78" s="73"/>
      <c r="I78" s="72">
        <f>B78*E78*D78</f>
        <v>3.145922169341743</v>
      </c>
      <c r="J78" s="74"/>
    </row>
    <row r="79" spans="1:29" x14ac:dyDescent="0.25">
      <c r="A79" s="10" t="s">
        <v>49</v>
      </c>
      <c r="B79" s="15">
        <f>L22</f>
        <v>0.29873610084186125</v>
      </c>
      <c r="C79" s="44">
        <f>L24</f>
        <v>4.8516258138763538E-4</v>
      </c>
      <c r="D79" s="10">
        <v>0.5</v>
      </c>
      <c r="E79" s="10">
        <v>21.99</v>
      </c>
      <c r="F79" s="16">
        <v>3.2000000000000001E-2</v>
      </c>
      <c r="G79" s="72">
        <f t="shared" ref="G79:G83" si="12">I79*F79</f>
        <v>0.10510730972020046</v>
      </c>
      <c r="H79" s="73"/>
      <c r="I79" s="72">
        <f t="shared" ref="I79:I83" si="13">B79*E79*D79</f>
        <v>3.2846034287562644</v>
      </c>
      <c r="J79" s="74"/>
    </row>
    <row r="80" spans="1:29" x14ac:dyDescent="0.25">
      <c r="A80" s="10" t="s">
        <v>50</v>
      </c>
      <c r="B80" s="15">
        <f>L34</f>
        <v>0.28985392865511977</v>
      </c>
      <c r="C80" s="44">
        <f>L36</f>
        <v>1.45759964710804E-4</v>
      </c>
      <c r="D80" s="10">
        <v>0.5</v>
      </c>
      <c r="E80" s="10">
        <v>16.489999999999998</v>
      </c>
      <c r="F80" s="16">
        <v>0.31</v>
      </c>
      <c r="G80" s="72">
        <f t="shared" si="12"/>
        <v>0.74085214894605333</v>
      </c>
      <c r="H80" s="73"/>
      <c r="I80" s="72">
        <f t="shared" si="13"/>
        <v>2.3898456417614624</v>
      </c>
      <c r="J80" s="74"/>
    </row>
    <row r="81" spans="1:10" x14ac:dyDescent="0.25">
      <c r="A81" s="10" t="s">
        <v>51</v>
      </c>
      <c r="B81" s="15">
        <f>L46</f>
        <v>0.72360982719715405</v>
      </c>
      <c r="C81" s="44">
        <f>L48</f>
        <v>1.0627057315242372E-3</v>
      </c>
      <c r="D81" s="10">
        <v>0.5</v>
      </c>
      <c r="E81" s="10">
        <v>1.46</v>
      </c>
      <c r="F81" s="16">
        <v>0.17399999999999999</v>
      </c>
      <c r="G81" s="72">
        <f t="shared" si="12"/>
        <v>9.1912920250582508E-2</v>
      </c>
      <c r="H81" s="73"/>
      <c r="I81" s="72">
        <f t="shared" si="13"/>
        <v>0.52823517385392249</v>
      </c>
      <c r="J81" s="74"/>
    </row>
    <row r="82" spans="1:10" x14ac:dyDescent="0.25">
      <c r="A82" s="10" t="s">
        <v>52</v>
      </c>
      <c r="B82" s="15">
        <f>L58</f>
        <v>0.88922660238934748</v>
      </c>
      <c r="C82" s="44">
        <f>L60</f>
        <v>2.3946223955421094E-3</v>
      </c>
      <c r="D82" s="10">
        <v>0.5</v>
      </c>
      <c r="E82" s="10">
        <v>1.46</v>
      </c>
      <c r="F82" s="16">
        <v>1.0999999999999999E-2</v>
      </c>
      <c r="G82" s="72">
        <f t="shared" si="12"/>
        <v>7.1404896171864598E-3</v>
      </c>
      <c r="H82" s="73"/>
      <c r="I82" s="72">
        <f t="shared" si="13"/>
        <v>0.64913541974422362</v>
      </c>
      <c r="J82" s="74"/>
    </row>
    <row r="83" spans="1:10" x14ac:dyDescent="0.25">
      <c r="A83" s="10" t="s">
        <v>53</v>
      </c>
      <c r="B83" s="15">
        <f>L70</f>
        <v>0.45040753328543143</v>
      </c>
      <c r="C83" s="44">
        <f>L72</f>
        <v>1.1680238865859275E-3</v>
      </c>
      <c r="D83" s="10">
        <v>0.5</v>
      </c>
      <c r="E83" s="10">
        <v>2.91</v>
      </c>
      <c r="F83" s="16">
        <v>0.17199999999999999</v>
      </c>
      <c r="G83" s="72">
        <f t="shared" si="12"/>
        <v>0.11271898928001206</v>
      </c>
      <c r="H83" s="73"/>
      <c r="I83" s="72">
        <f t="shared" si="13"/>
        <v>0.65534296093030275</v>
      </c>
      <c r="J83" s="74"/>
    </row>
    <row r="84" spans="1:10" x14ac:dyDescent="0.25">
      <c r="A84" s="80" t="s">
        <v>67</v>
      </c>
      <c r="B84" s="81"/>
      <c r="C84" s="81"/>
      <c r="D84" s="81"/>
      <c r="E84" s="81"/>
      <c r="F84" s="82"/>
      <c r="G84" s="83">
        <f>SUM(G78:G83)</f>
        <v>2.001508508616558</v>
      </c>
      <c r="H84" s="84"/>
      <c r="I84" s="83">
        <f>SUM(I78:I83)</f>
        <v>10.653084794387921</v>
      </c>
      <c r="J84" s="84"/>
    </row>
  </sheetData>
  <mergeCells count="32">
    <mergeCell ref="B1:L1"/>
    <mergeCell ref="N1:AC1"/>
    <mergeCell ref="B13:L13"/>
    <mergeCell ref="N13:AC13"/>
    <mergeCell ref="B25:L25"/>
    <mergeCell ref="N25:AC25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A84:F84"/>
    <mergeCell ref="G84:H84"/>
    <mergeCell ref="I84:J8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EBEC6-D4FA-467F-ACC4-B38FCE12659F}">
  <dimension ref="A1:AC84"/>
  <sheetViews>
    <sheetView topLeftCell="A52" workbookViewId="0">
      <selection activeCell="F74" sqref="F74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N1" s="71" t="s">
        <v>1</v>
      </c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>
        <v>1999.9322147651017</v>
      </c>
      <c r="C4">
        <v>105.01077181208058</v>
      </c>
      <c r="D4">
        <v>115.00033557046979</v>
      </c>
      <c r="E4">
        <v>108.95838926174487</v>
      </c>
      <c r="F4">
        <v>29.006040268456385</v>
      </c>
      <c r="G4">
        <v>21.9963087248322</v>
      </c>
      <c r="H4">
        <v>104.88332214765099</v>
      </c>
      <c r="I4">
        <v>6.2842718120805241</v>
      </c>
      <c r="J4">
        <v>14.435704697986575</v>
      </c>
      <c r="L4">
        <v>0.2857434899328859</v>
      </c>
      <c r="N4">
        <v>112.37751677852408</v>
      </c>
      <c r="O4">
        <v>113.57013422818724</v>
      </c>
      <c r="P4">
        <v>25.699999999999875</v>
      </c>
      <c r="Q4">
        <v>33.200000000000017</v>
      </c>
      <c r="R4">
        <v>31.60838926174516</v>
      </c>
      <c r="T4">
        <v>112.59999999999937</v>
      </c>
      <c r="U4">
        <v>5.0151006711409422E-2</v>
      </c>
      <c r="V4">
        <v>109.70268456375835</v>
      </c>
      <c r="W4">
        <v>402.73523489932927</v>
      </c>
      <c r="X4">
        <v>57.722147651006686</v>
      </c>
      <c r="Y4">
        <v>283.59093959731524</v>
      </c>
      <c r="Z4">
        <v>80.011409395973118</v>
      </c>
      <c r="AA4">
        <v>11.143288590603941</v>
      </c>
      <c r="AB4">
        <v>2.2114093959731428E-2</v>
      </c>
      <c r="AC4">
        <v>100.20194630872481</v>
      </c>
    </row>
    <row r="5" spans="1:29" x14ac:dyDescent="0.25">
      <c r="A5" t="s">
        <v>41</v>
      </c>
      <c r="B5">
        <v>1999.9153333333336</v>
      </c>
      <c r="C5">
        <v>105.00173333333323</v>
      </c>
      <c r="D5">
        <v>115.00133333333333</v>
      </c>
      <c r="E5">
        <v>109.05033333333267</v>
      </c>
      <c r="F5">
        <v>29.000333333333352</v>
      </c>
      <c r="G5">
        <v>21.943999999999871</v>
      </c>
      <c r="H5">
        <v>104.98620000000007</v>
      </c>
      <c r="I5">
        <v>6.2826200000000076</v>
      </c>
      <c r="J5">
        <v>14.455766666666674</v>
      </c>
      <c r="L5">
        <v>0.2856955333333332</v>
      </c>
      <c r="N5">
        <v>112.3810000000003</v>
      </c>
      <c r="O5">
        <v>113.61499999999934</v>
      </c>
      <c r="P5">
        <v>25.699999999999875</v>
      </c>
      <c r="Q5">
        <v>33.174000000000035</v>
      </c>
      <c r="R5">
        <v>31.684999999999963</v>
      </c>
      <c r="T5">
        <v>112.59999999999937</v>
      </c>
      <c r="U5">
        <v>5.019000000000004E-2</v>
      </c>
      <c r="V5">
        <v>109.69333333333324</v>
      </c>
      <c r="W5">
        <v>402.69066666666663</v>
      </c>
      <c r="X5">
        <v>57.718999999999966</v>
      </c>
      <c r="Y5">
        <v>283.29466666666667</v>
      </c>
      <c r="Z5">
        <v>80.052666666666653</v>
      </c>
      <c r="AA5">
        <v>11.199999999999948</v>
      </c>
      <c r="AB5">
        <v>2.1866666666666538E-2</v>
      </c>
      <c r="AC5">
        <v>100.20126666666663</v>
      </c>
    </row>
    <row r="6" spans="1:29" x14ac:dyDescent="0.25">
      <c r="A6" t="s">
        <v>42</v>
      </c>
      <c r="B6">
        <v>1999.993999999999</v>
      </c>
      <c r="C6">
        <v>105.00373333333337</v>
      </c>
      <c r="D6">
        <v>115.00099999999999</v>
      </c>
      <c r="E6">
        <v>109.0976666666661</v>
      </c>
      <c r="F6">
        <v>28.999333333333343</v>
      </c>
      <c r="G6">
        <v>21.899999999999903</v>
      </c>
      <c r="H6">
        <v>105.04556666666667</v>
      </c>
      <c r="I6">
        <v>6.2852900000000069</v>
      </c>
      <c r="J6">
        <v>14.457633333333343</v>
      </c>
      <c r="L6">
        <v>0.28580226666666675</v>
      </c>
      <c r="N6">
        <v>112.4003333333339</v>
      </c>
      <c r="O6">
        <v>113.60066666666604</v>
      </c>
      <c r="P6">
        <v>25.753333333333398</v>
      </c>
      <c r="Q6">
        <v>33.157333333333355</v>
      </c>
      <c r="R6">
        <v>31.7910000000001</v>
      </c>
      <c r="T6">
        <v>112.59999999999937</v>
      </c>
      <c r="U6">
        <v>4.9946666666666695E-2</v>
      </c>
      <c r="V6">
        <v>109.67433333333327</v>
      </c>
      <c r="W6">
        <v>402.60399999999998</v>
      </c>
      <c r="X6">
        <v>57.701999999999998</v>
      </c>
      <c r="Y6">
        <v>283.15333333333319</v>
      </c>
      <c r="Z6">
        <v>80.013666666666623</v>
      </c>
      <c r="AA6">
        <v>11.28066666666672</v>
      </c>
      <c r="AB6">
        <v>2.1733333333333212E-2</v>
      </c>
      <c r="AC6">
        <v>100.20763333333331</v>
      </c>
    </row>
    <row r="7" spans="1:29" x14ac:dyDescent="0.25">
      <c r="A7" t="s">
        <v>43</v>
      </c>
      <c r="B7">
        <v>1999.9646666666672</v>
      </c>
      <c r="C7">
        <v>104.99739999999998</v>
      </c>
      <c r="D7">
        <v>115.065666666666</v>
      </c>
      <c r="E7">
        <v>109.13866666666695</v>
      </c>
      <c r="F7">
        <v>28.999333333333336</v>
      </c>
      <c r="G7">
        <v>21.935333333333357</v>
      </c>
      <c r="H7">
        <v>105.00039999999997</v>
      </c>
      <c r="I7">
        <v>6.2843366666666691</v>
      </c>
      <c r="J7">
        <v>14.44600000000001</v>
      </c>
      <c r="L7">
        <v>0.28577859999999961</v>
      </c>
      <c r="N7">
        <v>112.42266666666708</v>
      </c>
      <c r="O7">
        <v>113.62166666666626</v>
      </c>
      <c r="P7">
        <v>25.894666666666531</v>
      </c>
      <c r="Q7">
        <v>33.135333333333485</v>
      </c>
      <c r="R7">
        <v>31.687333333333395</v>
      </c>
      <c r="T7">
        <v>112.59999999999937</v>
      </c>
      <c r="U7">
        <v>4.9936666666666747E-2</v>
      </c>
      <c r="V7">
        <v>109.58033333333336</v>
      </c>
      <c r="W7">
        <v>402.64700000000016</v>
      </c>
      <c r="X7">
        <v>57.763666666666659</v>
      </c>
      <c r="Y7">
        <v>283.07566666666679</v>
      </c>
      <c r="Z7">
        <v>79.957999999999998</v>
      </c>
      <c r="AA7">
        <v>11.300000000000052</v>
      </c>
      <c r="AB7">
        <v>2.1566666666666554E-2</v>
      </c>
      <c r="AC7">
        <v>100.21563333333326</v>
      </c>
    </row>
    <row r="8" spans="1:29" x14ac:dyDescent="0.25">
      <c r="A8" t="s">
        <v>44</v>
      </c>
      <c r="B8">
        <v>2000</v>
      </c>
      <c r="C8">
        <v>105.00803333333339</v>
      </c>
      <c r="D8">
        <v>115.09933333333269</v>
      </c>
      <c r="E8">
        <v>109.2196666666669</v>
      </c>
      <c r="F8">
        <v>29.002000000000031</v>
      </c>
      <c r="G8">
        <v>22</v>
      </c>
      <c r="H8">
        <v>105.02429999999997</v>
      </c>
      <c r="I8">
        <v>6.2840033333333301</v>
      </c>
      <c r="J8">
        <v>14.464100000000002</v>
      </c>
      <c r="L8">
        <v>0.28572943333333312</v>
      </c>
      <c r="N8">
        <v>112.42133333333371</v>
      </c>
      <c r="O8">
        <v>113.74566666666654</v>
      </c>
      <c r="P8">
        <v>25.917666666666591</v>
      </c>
      <c r="Q8">
        <v>33.200000000000024</v>
      </c>
      <c r="R8">
        <v>31.638000000000176</v>
      </c>
      <c r="T8">
        <v>112.59999999999937</v>
      </c>
      <c r="U8">
        <v>5.0173333333333341E-2</v>
      </c>
      <c r="V8">
        <v>109.62200000000004</v>
      </c>
      <c r="W8">
        <v>402.66333333333324</v>
      </c>
      <c r="X8">
        <v>57.743666666666677</v>
      </c>
      <c r="Y8">
        <v>282.94233333333324</v>
      </c>
      <c r="Z8">
        <v>80.007666666666665</v>
      </c>
      <c r="AA8">
        <v>11.357333333333374</v>
      </c>
      <c r="AB8">
        <v>2.1999999999999877E-2</v>
      </c>
      <c r="AC8">
        <v>100.21909999999997</v>
      </c>
    </row>
    <row r="9" spans="1:29" x14ac:dyDescent="0.25">
      <c r="A9" t="s">
        <v>45</v>
      </c>
      <c r="B9">
        <v>2000.0186046511624</v>
      </c>
      <c r="C9">
        <v>104.99561461794021</v>
      </c>
      <c r="D9">
        <v>115.10132890365388</v>
      </c>
      <c r="E9">
        <v>109.29867109634502</v>
      </c>
      <c r="F9">
        <v>28.996013289036554</v>
      </c>
      <c r="G9">
        <v>21.971096345514923</v>
      </c>
      <c r="H9">
        <v>105.00584717607966</v>
      </c>
      <c r="I9">
        <v>6.2832192691029833</v>
      </c>
      <c r="J9">
        <v>14.451528239202661</v>
      </c>
      <c r="L9">
        <v>0.28572754152823915</v>
      </c>
      <c r="N9">
        <v>112.41827242524955</v>
      </c>
      <c r="O9">
        <v>113.80232558139504</v>
      </c>
      <c r="P9">
        <v>26.05481727574767</v>
      </c>
      <c r="Q9">
        <v>33.143189368770891</v>
      </c>
      <c r="R9">
        <v>31.718272425249172</v>
      </c>
      <c r="T9">
        <v>112.62192691029873</v>
      </c>
      <c r="U9">
        <v>4.9840531561461836E-2</v>
      </c>
      <c r="V9">
        <v>109.6418604651163</v>
      </c>
      <c r="W9">
        <v>402.53189368770751</v>
      </c>
      <c r="X9">
        <v>57.706312292358824</v>
      </c>
      <c r="Y9">
        <v>282.69767441860444</v>
      </c>
      <c r="Z9">
        <v>79.977408637873779</v>
      </c>
      <c r="AA9">
        <v>11.399003322259194</v>
      </c>
      <c r="AB9">
        <v>2.1893687707641083E-2</v>
      </c>
      <c r="AC9">
        <v>100.22232558139525</v>
      </c>
    </row>
    <row r="10" spans="1:29" x14ac:dyDescent="0.25">
      <c r="A10" s="3" t="s">
        <v>46</v>
      </c>
      <c r="B10" s="4">
        <f>AVERAGE(B4:B9)</f>
        <v>1999.970803236044</v>
      </c>
      <c r="C10" s="4">
        <f t="shared" ref="C10:L10" si="0">AVERAGE(C4:C9)</f>
        <v>105.00288107167012</v>
      </c>
      <c r="D10" s="4">
        <f t="shared" si="0"/>
        <v>115.04483296790927</v>
      </c>
      <c r="E10" s="4">
        <f t="shared" si="0"/>
        <v>109.12723228190374</v>
      </c>
      <c r="F10" s="4">
        <f t="shared" si="0"/>
        <v>29.00050892624883</v>
      </c>
      <c r="G10" s="4">
        <f t="shared" si="0"/>
        <v>21.957789733946708</v>
      </c>
      <c r="H10" s="4">
        <f t="shared" si="0"/>
        <v>104.99093933173289</v>
      </c>
      <c r="I10" s="4">
        <f t="shared" si="0"/>
        <v>6.2839568468639202</v>
      </c>
      <c r="J10" s="4">
        <f t="shared" si="0"/>
        <v>14.451788822864877</v>
      </c>
      <c r="K10" s="5">
        <f>MAX(J4:J9)-MIN(J4:J9)</f>
        <v>2.8395302013427326E-2</v>
      </c>
      <c r="L10" s="7">
        <f t="shared" si="0"/>
        <v>0.28574614413240962</v>
      </c>
      <c r="N10" s="4">
        <f>AVERAGE(N4:N9)</f>
        <v>112.40352042285144</v>
      </c>
      <c r="O10" s="4">
        <f t="shared" ref="O10:AC10" si="1">AVERAGE(O4:O9)</f>
        <v>113.65924330159675</v>
      </c>
      <c r="P10" s="4">
        <f t="shared" si="1"/>
        <v>25.836747323735654</v>
      </c>
      <c r="Q10" s="4">
        <f t="shared" si="1"/>
        <v>33.168309339239634</v>
      </c>
      <c r="R10" s="4">
        <f t="shared" si="1"/>
        <v>31.687999170054663</v>
      </c>
      <c r="S10" s="5">
        <f>MAX(R4:R9)-MIN(R4:R9)</f>
        <v>0.18261073825494023</v>
      </c>
      <c r="T10" s="4">
        <f t="shared" si="1"/>
        <v>112.60365448504926</v>
      </c>
      <c r="U10" s="4">
        <f t="shared" si="1"/>
        <v>5.0039700823256344E-2</v>
      </c>
      <c r="V10" s="4">
        <f t="shared" si="1"/>
        <v>109.6524241714791</v>
      </c>
      <c r="W10" s="4">
        <f t="shared" si="1"/>
        <v>402.64535476450618</v>
      </c>
      <c r="X10" s="4">
        <f t="shared" si="1"/>
        <v>57.726132212783135</v>
      </c>
      <c r="Y10" s="4">
        <f t="shared" si="1"/>
        <v>283.12576900265327</v>
      </c>
      <c r="Z10" s="4">
        <f t="shared" si="1"/>
        <v>80.003469672307816</v>
      </c>
      <c r="AA10" s="4">
        <f t="shared" si="1"/>
        <v>11.28004865214387</v>
      </c>
      <c r="AB10" s="4">
        <f t="shared" si="1"/>
        <v>2.1862408055673119E-2</v>
      </c>
      <c r="AC10" s="4">
        <f t="shared" si="1"/>
        <v>100.21131753724221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3.846278107060301E-5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3">
        <f>_xlfn.STDEV.S(L4:L9)/AVERAGE(L4:L9)</f>
        <v>1.3460472471950506E-4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71" t="s">
        <v>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N13" s="71" t="s">
        <v>1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>
        <v>2000.0337792642151</v>
      </c>
      <c r="C16">
        <v>104.99909698996665</v>
      </c>
      <c r="D16">
        <v>64.802341137123392</v>
      </c>
      <c r="E16">
        <v>64.88795986622064</v>
      </c>
      <c r="F16">
        <v>28.999331103678944</v>
      </c>
      <c r="G16">
        <v>22</v>
      </c>
      <c r="H16">
        <v>104.96916387959864</v>
      </c>
      <c r="I16">
        <v>6.5614715719063499</v>
      </c>
      <c r="J16">
        <v>14.456387959866214</v>
      </c>
      <c r="L16">
        <v>0.29836484949832764</v>
      </c>
      <c r="N16">
        <v>54.850836120400977</v>
      </c>
      <c r="O16">
        <v>69.385618729096834</v>
      </c>
      <c r="P16">
        <v>26.05117056856184</v>
      </c>
      <c r="Q16">
        <v>33.5</v>
      </c>
      <c r="R16">
        <v>32.299999999999997</v>
      </c>
      <c r="T16">
        <v>54.483612040133721</v>
      </c>
      <c r="U16">
        <v>4.9899665551839521E-2</v>
      </c>
      <c r="V16">
        <v>109.37558528428096</v>
      </c>
      <c r="W16">
        <v>402.63545150501653</v>
      </c>
      <c r="X16">
        <v>57.322408026755859</v>
      </c>
      <c r="Y16">
        <v>497.91471571906402</v>
      </c>
      <c r="Z16">
        <v>79.985618729096998</v>
      </c>
      <c r="AA16">
        <v>11.173244147157163</v>
      </c>
      <c r="AB16">
        <v>2.0066889632106896E-2</v>
      </c>
      <c r="AC16">
        <v>100.34451505016727</v>
      </c>
    </row>
    <row r="17" spans="1:29" x14ac:dyDescent="0.25">
      <c r="A17" t="s">
        <v>41</v>
      </c>
      <c r="B17">
        <v>2000.072999999999</v>
      </c>
      <c r="C17">
        <v>105.00043333333332</v>
      </c>
      <c r="D17">
        <v>64.795666666666293</v>
      </c>
      <c r="E17">
        <v>64.81699999999968</v>
      </c>
      <c r="F17">
        <v>29.002000000000031</v>
      </c>
      <c r="G17">
        <v>22</v>
      </c>
      <c r="H17">
        <v>104.94630000000005</v>
      </c>
      <c r="I17">
        <v>6.5603166666666537</v>
      </c>
      <c r="J17">
        <v>14.458266666666661</v>
      </c>
      <c r="L17">
        <v>0.29830320000000005</v>
      </c>
      <c r="N17">
        <v>54.801999999999715</v>
      </c>
      <c r="O17">
        <v>69.300333333332958</v>
      </c>
      <c r="P17">
        <v>25.933333333333177</v>
      </c>
      <c r="Q17">
        <v>33.5</v>
      </c>
      <c r="R17">
        <v>32.299999999999997</v>
      </c>
      <c r="T17">
        <v>54.49666666666667</v>
      </c>
      <c r="U17">
        <v>5.0020000000000051E-2</v>
      </c>
      <c r="V17">
        <v>109.49333333333325</v>
      </c>
      <c r="W17">
        <v>402.49633333333384</v>
      </c>
      <c r="X17">
        <v>57.27433333333326</v>
      </c>
      <c r="Y17">
        <v>497.64033333333373</v>
      </c>
      <c r="Z17">
        <v>80.009000000000043</v>
      </c>
      <c r="AA17">
        <v>11.099999999999943</v>
      </c>
      <c r="AB17">
        <v>2.0066666666666535E-2</v>
      </c>
      <c r="AC17">
        <v>100.34240000000014</v>
      </c>
    </row>
    <row r="18" spans="1:29" x14ac:dyDescent="0.25">
      <c r="A18" t="s">
        <v>42</v>
      </c>
      <c r="B18">
        <v>2000.0423333333329</v>
      </c>
      <c r="C18">
        <v>104.99976666666669</v>
      </c>
      <c r="D18">
        <v>64.819333333333091</v>
      </c>
      <c r="E18">
        <v>64.887000000000015</v>
      </c>
      <c r="F18">
        <v>28.995666666666676</v>
      </c>
      <c r="G18">
        <v>21.905333333333235</v>
      </c>
      <c r="H18">
        <v>104.97323333333333</v>
      </c>
      <c r="I18">
        <v>6.5598533333333302</v>
      </c>
      <c r="J18">
        <v>14.462766666666663</v>
      </c>
      <c r="L18">
        <v>0.29829033333333344</v>
      </c>
      <c r="N18">
        <v>54.969666666666711</v>
      </c>
      <c r="O18">
        <v>69.299999999999613</v>
      </c>
      <c r="P18">
        <v>25.757666666666591</v>
      </c>
      <c r="Q18">
        <v>33.493333333333311</v>
      </c>
      <c r="R18">
        <v>32.299999999999997</v>
      </c>
      <c r="T18">
        <v>54.532333333333447</v>
      </c>
      <c r="U18">
        <v>5.0136666666666753E-2</v>
      </c>
      <c r="V18">
        <v>109.56766666666668</v>
      </c>
      <c r="W18">
        <v>402.56600000000014</v>
      </c>
      <c r="X18">
        <v>57.284333333333322</v>
      </c>
      <c r="Y18">
        <v>497.29199999999975</v>
      </c>
      <c r="Z18">
        <v>79.991333333333344</v>
      </c>
      <c r="AA18">
        <v>11.099999999999943</v>
      </c>
      <c r="AB18">
        <v>1.9999999999999865E-2</v>
      </c>
      <c r="AC18">
        <v>100.34026666666669</v>
      </c>
    </row>
    <row r="19" spans="1:29" x14ac:dyDescent="0.25">
      <c r="A19" t="s">
        <v>43</v>
      </c>
      <c r="B19">
        <v>2000.0584717607965</v>
      </c>
      <c r="C19">
        <v>105.00053156146188</v>
      </c>
      <c r="D19">
        <v>64.938538205980038</v>
      </c>
      <c r="E19">
        <v>64.90000000000002</v>
      </c>
      <c r="F19">
        <v>28.996677740863774</v>
      </c>
      <c r="G19">
        <v>21.899999999999903</v>
      </c>
      <c r="H19">
        <v>105.05940199335546</v>
      </c>
      <c r="I19">
        <v>6.557661129568122</v>
      </c>
      <c r="J19">
        <v>14.452026578073088</v>
      </c>
      <c r="L19">
        <v>0.29818594684385397</v>
      </c>
      <c r="N19">
        <v>55.10232558139559</v>
      </c>
      <c r="O19">
        <v>69.299999999999613</v>
      </c>
      <c r="P19">
        <v>25.617607973422071</v>
      </c>
      <c r="Q19">
        <v>33.5</v>
      </c>
      <c r="R19">
        <v>32.29999999999999</v>
      </c>
      <c r="T19">
        <v>54.60000000000025</v>
      </c>
      <c r="U19">
        <v>4.9993355481727633E-2</v>
      </c>
      <c r="V19">
        <v>109.29601328903657</v>
      </c>
      <c r="W19">
        <v>402.58571428571418</v>
      </c>
      <c r="X19">
        <v>57.228239202657747</v>
      </c>
      <c r="Y19">
        <v>496.85415282392012</v>
      </c>
      <c r="Z19">
        <v>79.99933554817278</v>
      </c>
      <c r="AA19">
        <v>11.099999999999943</v>
      </c>
      <c r="AB19">
        <v>1.9900332225913489E-2</v>
      </c>
      <c r="AC19">
        <v>100.34109634551513</v>
      </c>
    </row>
    <row r="20" spans="1:29" x14ac:dyDescent="0.25">
      <c r="A20" t="s">
        <v>44</v>
      </c>
      <c r="B20">
        <v>2000.0418060200666</v>
      </c>
      <c r="C20">
        <v>105.00090301003337</v>
      </c>
      <c r="D20">
        <v>65.039799331103652</v>
      </c>
      <c r="E20">
        <v>64.900000000000006</v>
      </c>
      <c r="F20">
        <v>28.999665551839435</v>
      </c>
      <c r="G20">
        <v>21.899999999999903</v>
      </c>
      <c r="H20">
        <v>105.00531772575249</v>
      </c>
      <c r="I20">
        <v>6.5547692307692547</v>
      </c>
      <c r="J20">
        <v>14.46157190635452</v>
      </c>
      <c r="L20">
        <v>0.29805655518394658</v>
      </c>
      <c r="N20">
        <v>55.132441471572157</v>
      </c>
      <c r="O20">
        <v>69.299999999999613</v>
      </c>
      <c r="P20">
        <v>25.536454849498309</v>
      </c>
      <c r="Q20">
        <v>33.5</v>
      </c>
      <c r="R20">
        <v>32.308695652173888</v>
      </c>
      <c r="T20">
        <v>54.674916387960167</v>
      </c>
      <c r="U20">
        <v>4.9953177257525135E-2</v>
      </c>
      <c r="V20">
        <v>109.47591973244151</v>
      </c>
      <c r="W20">
        <v>402.54414715719071</v>
      </c>
      <c r="X20">
        <v>57.24214046822739</v>
      </c>
      <c r="Y20">
        <v>496.50267558528475</v>
      </c>
      <c r="Z20">
        <v>79.987959866220649</v>
      </c>
      <c r="AA20">
        <v>11.099999999999943</v>
      </c>
      <c r="AB20">
        <v>1.9966555183946355E-2</v>
      </c>
      <c r="AC20">
        <v>100.34648829431441</v>
      </c>
    </row>
    <row r="21" spans="1:29" x14ac:dyDescent="0.25">
      <c r="A21" t="s">
        <v>45</v>
      </c>
      <c r="B21">
        <v>2000.033222591361</v>
      </c>
      <c r="C21">
        <v>105.00083056478401</v>
      </c>
      <c r="D21">
        <v>65.060797342192672</v>
      </c>
      <c r="E21">
        <v>64.90033222591363</v>
      </c>
      <c r="F21">
        <v>29.001328903654464</v>
      </c>
      <c r="G21">
        <v>21.90232558139526</v>
      </c>
      <c r="H21">
        <v>104.98142857142855</v>
      </c>
      <c r="I21">
        <v>6.5526212624584828</v>
      </c>
      <c r="J21">
        <v>14.451993355481731</v>
      </c>
      <c r="L21">
        <v>0.29795913621262465</v>
      </c>
      <c r="N21">
        <v>55.107973421927127</v>
      </c>
      <c r="O21">
        <v>69.300332225913223</v>
      </c>
      <c r="P21">
        <v>25.50199335548173</v>
      </c>
      <c r="Q21">
        <v>33.491029900332194</v>
      </c>
      <c r="R21">
        <v>32.29999999999999</v>
      </c>
      <c r="T21">
        <v>54.623588039867279</v>
      </c>
      <c r="U21">
        <v>5.0023255813953518E-2</v>
      </c>
      <c r="V21">
        <v>109.43820598006643</v>
      </c>
      <c r="W21">
        <v>402.56411960132863</v>
      </c>
      <c r="X21">
        <v>57.231229235880392</v>
      </c>
      <c r="Y21">
        <v>496.28970099667771</v>
      </c>
      <c r="Z21">
        <v>80.004651162790708</v>
      </c>
      <c r="AA21">
        <v>11.100332225913563</v>
      </c>
      <c r="AB21">
        <v>1.9900332225913489E-2</v>
      </c>
      <c r="AC21">
        <v>100.35279069767449</v>
      </c>
    </row>
    <row r="22" spans="1:29" x14ac:dyDescent="0.25">
      <c r="A22" s="3" t="s">
        <v>46</v>
      </c>
      <c r="B22" s="4">
        <f>AVERAGE(B16:B21)</f>
        <v>2000.0471021616286</v>
      </c>
      <c r="C22" s="4">
        <f t="shared" ref="C22:L22" si="2">AVERAGE(C16:C21)</f>
        <v>105.0002603543743</v>
      </c>
      <c r="D22" s="4">
        <f t="shared" si="2"/>
        <v>64.909412669399856</v>
      </c>
      <c r="E22" s="4">
        <f t="shared" si="2"/>
        <v>64.882048682022344</v>
      </c>
      <c r="F22" s="4">
        <f t="shared" si="2"/>
        <v>28.999111661117222</v>
      </c>
      <c r="G22" s="4">
        <f t="shared" si="2"/>
        <v>21.934609819121381</v>
      </c>
      <c r="H22" s="4">
        <f t="shared" si="2"/>
        <v>104.98914091724475</v>
      </c>
      <c r="I22" s="4">
        <f t="shared" si="2"/>
        <v>6.5577821991170318</v>
      </c>
      <c r="J22" s="4">
        <f t="shared" si="2"/>
        <v>14.457168855518146</v>
      </c>
      <c r="K22" s="5">
        <f>MAX(J16:J21)-MIN(J16:J21)</f>
        <v>1.077331118493241E-2</v>
      </c>
      <c r="L22" s="7">
        <f t="shared" si="2"/>
        <v>0.29819333684534771</v>
      </c>
      <c r="N22" s="4">
        <f>AVERAGE(N16:N21)</f>
        <v>54.994207210327041</v>
      </c>
      <c r="O22" s="4">
        <f t="shared" ref="O22:AC22" si="3">AVERAGE(O16:O21)</f>
        <v>69.31438071472364</v>
      </c>
      <c r="P22" s="4">
        <f t="shared" si="3"/>
        <v>25.733037791160616</v>
      </c>
      <c r="Q22" s="4">
        <f t="shared" si="3"/>
        <v>33.497393872277584</v>
      </c>
      <c r="R22" s="4">
        <f t="shared" si="3"/>
        <v>32.301449275362309</v>
      </c>
      <c r="S22" s="5">
        <f>MAX(R16:R21)-MIN(R16:R21)</f>
        <v>8.6956521738983383E-3</v>
      </c>
      <c r="T22" s="4">
        <f t="shared" si="3"/>
        <v>54.568519411326918</v>
      </c>
      <c r="U22" s="4">
        <f t="shared" si="3"/>
        <v>5.0004353461952096E-2</v>
      </c>
      <c r="V22" s="4">
        <f t="shared" si="3"/>
        <v>109.44112071430423</v>
      </c>
      <c r="W22" s="4">
        <f t="shared" si="3"/>
        <v>402.56529431376401</v>
      </c>
      <c r="X22" s="4">
        <f t="shared" si="3"/>
        <v>57.263780600031318</v>
      </c>
      <c r="Y22" s="4">
        <f t="shared" si="3"/>
        <v>497.08226307638</v>
      </c>
      <c r="Z22" s="4">
        <f t="shared" si="3"/>
        <v>79.996316439935754</v>
      </c>
      <c r="AA22" s="4">
        <f t="shared" si="3"/>
        <v>11.112262728845083</v>
      </c>
      <c r="AB22" s="4">
        <f t="shared" si="3"/>
        <v>1.9983462655757771E-2</v>
      </c>
      <c r="AC22" s="4">
        <f t="shared" si="3"/>
        <v>100.34459284238967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1.5780278384715151E-4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3">
        <f>_xlfn.STDEV.S(L16:L21)/AVERAGE(L16:L21)</f>
        <v>5.2919621047398829E-4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1" t="s">
        <v>0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N25" s="71" t="s">
        <v>1</v>
      </c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>
        <v>1499.9511705685634</v>
      </c>
      <c r="C28">
        <v>104.99622073578598</v>
      </c>
      <c r="D28">
        <v>114.99933110367887</v>
      </c>
      <c r="E28">
        <v>108.78829431438105</v>
      </c>
      <c r="F28">
        <v>29.004682274247514</v>
      </c>
      <c r="G28">
        <v>21.899999999999903</v>
      </c>
      <c r="H28">
        <v>105.05150501672243</v>
      </c>
      <c r="I28">
        <v>4.7804080267558424</v>
      </c>
      <c r="J28">
        <v>14.44879598662207</v>
      </c>
      <c r="L28">
        <v>0.28985775919732437</v>
      </c>
      <c r="N28">
        <v>115.63913043478273</v>
      </c>
      <c r="O28">
        <v>112.84816053511686</v>
      </c>
      <c r="P28">
        <v>26.387959866220594</v>
      </c>
      <c r="Q28">
        <v>32.70000000000001</v>
      </c>
      <c r="R28">
        <v>30.909698996655379</v>
      </c>
      <c r="T28">
        <v>115.57123745819393</v>
      </c>
      <c r="U28">
        <v>5.0167224080267636E-2</v>
      </c>
      <c r="V28">
        <v>110.87725752508366</v>
      </c>
      <c r="W28">
        <v>403.09063545150519</v>
      </c>
      <c r="X28">
        <v>59.266220735785971</v>
      </c>
      <c r="Y28">
        <v>243.97458193979935</v>
      </c>
      <c r="Z28">
        <v>79.919397993310994</v>
      </c>
      <c r="AA28">
        <v>11.300000000000052</v>
      </c>
      <c r="AB28">
        <v>1.9999999999999869E-2</v>
      </c>
      <c r="AC28">
        <v>100.48100334448156</v>
      </c>
    </row>
    <row r="29" spans="1:29" x14ac:dyDescent="0.25">
      <c r="A29" t="s">
        <v>41</v>
      </c>
      <c r="B29">
        <v>1500.0421926910294</v>
      </c>
      <c r="C29">
        <v>104.99169435215941</v>
      </c>
      <c r="D29">
        <v>115.00265780730888</v>
      </c>
      <c r="E29">
        <v>108.91063122923633</v>
      </c>
      <c r="F29">
        <v>29.003986710963439</v>
      </c>
      <c r="G29">
        <v>21.936212624584702</v>
      </c>
      <c r="H29">
        <v>105.00076411960129</v>
      </c>
      <c r="I29">
        <v>4.780129568106303</v>
      </c>
      <c r="J29">
        <v>14.441627906976732</v>
      </c>
      <c r="L29">
        <v>0.28983538205980069</v>
      </c>
      <c r="N29">
        <v>115.49568106312306</v>
      </c>
      <c r="O29">
        <v>112.9129568106317</v>
      </c>
      <c r="P29">
        <v>26.399999999999856</v>
      </c>
      <c r="Q29">
        <v>32.700000000000017</v>
      </c>
      <c r="R29">
        <v>30.857807308970049</v>
      </c>
      <c r="T29">
        <v>115.4478405315617</v>
      </c>
      <c r="U29">
        <v>5.0043189368770793E-2</v>
      </c>
      <c r="V29">
        <v>110.78870431893691</v>
      </c>
      <c r="W29">
        <v>402.65249169435225</v>
      </c>
      <c r="X29">
        <v>59.305980066445187</v>
      </c>
      <c r="Y29">
        <v>244.01760797342189</v>
      </c>
      <c r="Z29">
        <v>80.02159468438532</v>
      </c>
      <c r="AA29">
        <v>11.225249169435155</v>
      </c>
      <c r="AB29">
        <v>1.9999999999999865E-2</v>
      </c>
      <c r="AC29">
        <v>100.48514950166106</v>
      </c>
    </row>
    <row r="30" spans="1:29" x14ac:dyDescent="0.25">
      <c r="A30" t="s">
        <v>42</v>
      </c>
      <c r="B30">
        <v>1499.9916387959856</v>
      </c>
      <c r="C30">
        <v>105.00451505016713</v>
      </c>
      <c r="D30">
        <v>114.99565217391316</v>
      </c>
      <c r="E30">
        <v>108.97257525083651</v>
      </c>
      <c r="F30">
        <v>28.992976588628757</v>
      </c>
      <c r="G30">
        <v>21.994983277591974</v>
      </c>
      <c r="H30">
        <v>104.97923076923074</v>
      </c>
      <c r="I30">
        <v>4.7809565217391254</v>
      </c>
      <c r="J30">
        <v>14.443110367892972</v>
      </c>
      <c r="L30">
        <v>0.28986046822742462</v>
      </c>
      <c r="N30">
        <v>115.44214046822746</v>
      </c>
      <c r="O30">
        <v>112.95451505016784</v>
      </c>
      <c r="P30">
        <v>26.39999999999986</v>
      </c>
      <c r="Q30">
        <v>32.70000000000001</v>
      </c>
      <c r="R30">
        <v>30.848494983277551</v>
      </c>
      <c r="T30">
        <v>115.36153846153857</v>
      </c>
      <c r="U30">
        <v>4.9959866220735852E-2</v>
      </c>
      <c r="V30">
        <v>110.82474916387952</v>
      </c>
      <c r="W30">
        <v>402.89498327759196</v>
      </c>
      <c r="X30">
        <v>59.301003344481629</v>
      </c>
      <c r="Y30">
        <v>244.28260869565207</v>
      </c>
      <c r="Z30">
        <v>79.927424749163933</v>
      </c>
      <c r="AA30">
        <v>11.19999999999995</v>
      </c>
      <c r="AB30">
        <v>1.9999999999999869E-2</v>
      </c>
      <c r="AC30">
        <v>100.48993311036774</v>
      </c>
    </row>
    <row r="31" spans="1:29" x14ac:dyDescent="0.25">
      <c r="A31" t="s">
        <v>43</v>
      </c>
      <c r="B31">
        <v>1499.9408637873771</v>
      </c>
      <c r="C31">
        <v>104.99730897009968</v>
      </c>
      <c r="D31">
        <v>115.00498338870435</v>
      </c>
      <c r="E31">
        <v>108.9571428571428</v>
      </c>
      <c r="F31">
        <v>29.01196013289039</v>
      </c>
      <c r="G31">
        <v>21.919269102989933</v>
      </c>
      <c r="H31">
        <v>104.98857142857143</v>
      </c>
      <c r="I31">
        <v>4.7816511627906904</v>
      </c>
      <c r="J31">
        <v>14.445382059800657</v>
      </c>
      <c r="L31">
        <v>0.28993348837209287</v>
      </c>
      <c r="N31">
        <v>115.4096345514949</v>
      </c>
      <c r="O31">
        <v>112.98538205980064</v>
      </c>
      <c r="P31">
        <v>26.399999999999856</v>
      </c>
      <c r="Q31">
        <v>32.702657807308995</v>
      </c>
      <c r="R31">
        <v>30.800000000000029</v>
      </c>
      <c r="T31">
        <v>115.35647840531573</v>
      </c>
      <c r="U31">
        <v>5.0146179401993354E-2</v>
      </c>
      <c r="V31">
        <v>110.79468438538203</v>
      </c>
      <c r="W31">
        <v>402.70166112956804</v>
      </c>
      <c r="X31">
        <v>59.278405315614613</v>
      </c>
      <c r="Y31">
        <v>244.35448504983393</v>
      </c>
      <c r="Z31">
        <v>80.049169435215987</v>
      </c>
      <c r="AA31">
        <v>11.194684385382013</v>
      </c>
      <c r="AB31">
        <v>1.9999999999999865E-2</v>
      </c>
      <c r="AC31">
        <v>100.50794019933547</v>
      </c>
    </row>
    <row r="32" spans="1:29" x14ac:dyDescent="0.25">
      <c r="A32" t="s">
        <v>44</v>
      </c>
      <c r="B32">
        <v>1500.0749163879611</v>
      </c>
      <c r="C32">
        <v>104.99458193979932</v>
      </c>
      <c r="D32">
        <v>114.99799331103677</v>
      </c>
      <c r="E32">
        <v>108.99966555183947</v>
      </c>
      <c r="F32">
        <v>28.98762541806019</v>
      </c>
      <c r="G32">
        <v>21.899999999999903</v>
      </c>
      <c r="H32">
        <v>104.976287625418</v>
      </c>
      <c r="I32">
        <v>4.7794314381270944</v>
      </c>
      <c r="J32">
        <v>14.444280936454852</v>
      </c>
      <c r="L32">
        <v>0.28978113712374581</v>
      </c>
      <c r="N32">
        <v>115.48963210702367</v>
      </c>
      <c r="O32">
        <v>113</v>
      </c>
      <c r="P32">
        <v>26.39999999999986</v>
      </c>
      <c r="Q32">
        <v>32.708361204013308</v>
      </c>
      <c r="R32">
        <v>30.802675585284323</v>
      </c>
      <c r="T32">
        <v>115.42006688963215</v>
      </c>
      <c r="U32">
        <v>4.9632107023411406E-2</v>
      </c>
      <c r="V32">
        <v>110.88829431438124</v>
      </c>
      <c r="W32">
        <v>402.91036789297664</v>
      </c>
      <c r="X32">
        <v>59.322073578595315</v>
      </c>
      <c r="Y32">
        <v>244.46989966555185</v>
      </c>
      <c r="Z32">
        <v>79.990969899665515</v>
      </c>
      <c r="AA32">
        <v>11.099999999999943</v>
      </c>
      <c r="AB32">
        <v>2.0033444816053379E-2</v>
      </c>
      <c r="AC32">
        <v>100.50842809364549</v>
      </c>
    </row>
    <row r="33" spans="1:29" x14ac:dyDescent="0.25">
      <c r="A33" t="s">
        <v>45</v>
      </c>
      <c r="B33">
        <v>1499.9601328903648</v>
      </c>
      <c r="C33">
        <v>104.99724252491696</v>
      </c>
      <c r="D33">
        <v>115.00365448504981</v>
      </c>
      <c r="E33">
        <v>108.9485049833888</v>
      </c>
      <c r="F33">
        <v>29.01162790697677</v>
      </c>
      <c r="G33">
        <v>21.900996677740771</v>
      </c>
      <c r="H33">
        <v>104.97754152823917</v>
      </c>
      <c r="I33">
        <v>4.7807807308969981</v>
      </c>
      <c r="J33">
        <v>14.443853820598017</v>
      </c>
      <c r="L33">
        <v>0.28987538205980057</v>
      </c>
      <c r="N33">
        <v>115.50299003322274</v>
      </c>
      <c r="O33">
        <v>113.05249169435156</v>
      </c>
      <c r="P33">
        <v>26.399667774086236</v>
      </c>
      <c r="Q33">
        <v>32.797009966777388</v>
      </c>
      <c r="R33">
        <v>30.846511627906985</v>
      </c>
      <c r="T33">
        <v>115.46445182724268</v>
      </c>
      <c r="U33">
        <v>5.0358803986710991E-2</v>
      </c>
      <c r="V33">
        <v>110.85083056478412</v>
      </c>
      <c r="W33">
        <v>402.93621262458464</v>
      </c>
      <c r="X33">
        <v>59.285714285714263</v>
      </c>
      <c r="Y33">
        <v>244.28039867109638</v>
      </c>
      <c r="Z33">
        <v>79.969435215946817</v>
      </c>
      <c r="AA33">
        <v>11.100664451827184</v>
      </c>
      <c r="AB33">
        <v>1.9999999999999865E-2</v>
      </c>
      <c r="AC33">
        <v>100.50757475083053</v>
      </c>
    </row>
    <row r="34" spans="1:29" x14ac:dyDescent="0.25">
      <c r="A34" s="3" t="s">
        <v>46</v>
      </c>
      <c r="B34" s="4">
        <f>AVERAGE(B28:B33)</f>
        <v>1499.9934858535469</v>
      </c>
      <c r="C34" s="4">
        <f t="shared" ref="C34:L34" si="4">AVERAGE(C28:C33)</f>
        <v>104.99692726215476</v>
      </c>
      <c r="D34" s="4">
        <f t="shared" si="4"/>
        <v>115.00071204494863</v>
      </c>
      <c r="E34" s="4">
        <f t="shared" si="4"/>
        <v>108.9294690311375</v>
      </c>
      <c r="F34" s="4">
        <f t="shared" si="4"/>
        <v>29.00214317196118</v>
      </c>
      <c r="G34" s="4">
        <f t="shared" si="4"/>
        <v>21.925243613817866</v>
      </c>
      <c r="H34" s="4">
        <f t="shared" si="4"/>
        <v>104.99565008129719</v>
      </c>
      <c r="I34" s="4">
        <f t="shared" si="4"/>
        <v>4.7805595747360092</v>
      </c>
      <c r="J34" s="4">
        <f t="shared" si="4"/>
        <v>14.444508513057549</v>
      </c>
      <c r="K34" s="5">
        <f>MAX(J28:J33)-MIN(J28:J33)</f>
        <v>7.1680796453374995E-3</v>
      </c>
      <c r="L34" s="7">
        <f t="shared" si="4"/>
        <v>0.28985726950669816</v>
      </c>
      <c r="N34" s="4">
        <f>AVERAGE(N28:N33)</f>
        <v>115.49653477631243</v>
      </c>
      <c r="O34" s="4">
        <f t="shared" ref="O34:AC34" si="5">AVERAGE(O28:O33)</f>
        <v>112.95891769167811</v>
      </c>
      <c r="P34" s="4">
        <f t="shared" si="5"/>
        <v>26.39793794005104</v>
      </c>
      <c r="Q34" s="4">
        <f t="shared" si="5"/>
        <v>32.718004829683288</v>
      </c>
      <c r="R34" s="4">
        <f t="shared" si="5"/>
        <v>30.844198083682386</v>
      </c>
      <c r="S34" s="5">
        <f>MAX(R28:R33)-MIN(R28:R33)</f>
        <v>0.1096989966553501</v>
      </c>
      <c r="T34" s="4">
        <f t="shared" si="5"/>
        <v>115.43693559558079</v>
      </c>
      <c r="U34" s="4">
        <f t="shared" si="5"/>
        <v>5.0051228346981676E-2</v>
      </c>
      <c r="V34" s="4">
        <f t="shared" si="5"/>
        <v>110.83742004540791</v>
      </c>
      <c r="W34" s="4">
        <f t="shared" si="5"/>
        <v>402.86439201176313</v>
      </c>
      <c r="X34" s="4">
        <f t="shared" si="5"/>
        <v>59.293232887772831</v>
      </c>
      <c r="Y34" s="4">
        <f t="shared" si="5"/>
        <v>244.22993033255923</v>
      </c>
      <c r="Z34" s="4">
        <f t="shared" si="5"/>
        <v>79.979665329614775</v>
      </c>
      <c r="AA34" s="4">
        <f t="shared" si="5"/>
        <v>11.186766334440717</v>
      </c>
      <c r="AB34" s="4">
        <f t="shared" si="5"/>
        <v>2.0005574136008782E-2</v>
      </c>
      <c r="AC34" s="4">
        <f t="shared" si="5"/>
        <v>100.49667150005364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4.9845865824223381E-5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3">
        <f>_xlfn.STDEV.S(L28:L33)/AVERAGE(L28:L33)</f>
        <v>1.7196693361893248E-4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1" t="s">
        <v>0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N37" s="71" t="s">
        <v>1</v>
      </c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>
        <v>695.19230769230819</v>
      </c>
      <c r="C40">
        <v>19.97324414715716</v>
      </c>
      <c r="D40">
        <v>114.98896321070228</v>
      </c>
      <c r="E40">
        <v>108.74247491638789</v>
      </c>
      <c r="F40">
        <v>29.466555183946404</v>
      </c>
      <c r="G40">
        <v>21.918394648829324</v>
      </c>
      <c r="H40">
        <v>104.00969899665556</v>
      </c>
      <c r="I40">
        <v>1.0461070234113707</v>
      </c>
      <c r="J40">
        <v>14.460133779264217</v>
      </c>
      <c r="L40">
        <v>0.71946247491638782</v>
      </c>
      <c r="N40">
        <v>120.65819397993302</v>
      </c>
      <c r="O40">
        <v>110.50367892976558</v>
      </c>
      <c r="P40">
        <v>25.980602006688986</v>
      </c>
      <c r="Q40">
        <v>32.169899665551945</v>
      </c>
      <c r="R40">
        <v>28.251170568561857</v>
      </c>
      <c r="T40">
        <v>119.87926421404754</v>
      </c>
      <c r="U40">
        <v>5.0073578595317976E-2</v>
      </c>
      <c r="V40">
        <v>113.98127090301004</v>
      </c>
      <c r="W40">
        <v>403.35819397993293</v>
      </c>
      <c r="X40">
        <v>33.934448160535119</v>
      </c>
      <c r="Y40">
        <v>114.71906354515058</v>
      </c>
      <c r="Z40">
        <v>79.998662207357782</v>
      </c>
      <c r="AA40">
        <v>11.099999999999943</v>
      </c>
      <c r="AB40">
        <v>1.0133779264213978E-2</v>
      </c>
      <c r="AC40">
        <v>100.59735785953161</v>
      </c>
    </row>
    <row r="41" spans="1:29" x14ac:dyDescent="0.25">
      <c r="A41" t="s">
        <v>41</v>
      </c>
      <c r="B41">
        <v>695.11099999999999</v>
      </c>
      <c r="C41">
        <v>19.985399999999981</v>
      </c>
      <c r="D41">
        <v>115.09933333333288</v>
      </c>
      <c r="E41">
        <v>108.93300000000004</v>
      </c>
      <c r="F41">
        <v>29.497999999999994</v>
      </c>
      <c r="G41">
        <v>21.899999999999903</v>
      </c>
      <c r="H41">
        <v>104.02486666666674</v>
      </c>
      <c r="I41">
        <v>1.0463800000000012</v>
      </c>
      <c r="J41">
        <v>14.459066666666667</v>
      </c>
      <c r="L41">
        <v>0.71932023333333406</v>
      </c>
      <c r="N41">
        <v>120.79766666666694</v>
      </c>
      <c r="O41">
        <v>110.71700000000011</v>
      </c>
      <c r="P41">
        <v>26.114000000000065</v>
      </c>
      <c r="Q41">
        <v>32.184333333333342</v>
      </c>
      <c r="R41">
        <v>28.199999999999896</v>
      </c>
      <c r="T41">
        <v>119.8850000000006</v>
      </c>
      <c r="U41">
        <v>5.0036666666666924E-2</v>
      </c>
      <c r="V41">
        <v>114.03533333333336</v>
      </c>
      <c r="W41">
        <v>403.2323333333332</v>
      </c>
      <c r="X41">
        <v>33.957333333333324</v>
      </c>
      <c r="Y41">
        <v>114.52366666666673</v>
      </c>
      <c r="Z41">
        <v>79.938999999999979</v>
      </c>
      <c r="AA41">
        <v>11.099999999999943</v>
      </c>
      <c r="AB41">
        <v>1.0099999999999934E-2</v>
      </c>
      <c r="AC41">
        <v>100.6022333333332</v>
      </c>
    </row>
    <row r="42" spans="1:29" x14ac:dyDescent="0.25">
      <c r="A42" t="s">
        <v>42</v>
      </c>
      <c r="B42">
        <v>695.24466666666626</v>
      </c>
      <c r="C42">
        <v>19.988433333333319</v>
      </c>
      <c r="D42">
        <v>115.16333333333377</v>
      </c>
      <c r="E42">
        <v>109.11966666666653</v>
      </c>
      <c r="F42">
        <v>29.4506666666665</v>
      </c>
      <c r="G42">
        <v>21.870000000000005</v>
      </c>
      <c r="H42">
        <v>104.00429999999997</v>
      </c>
      <c r="I42">
        <v>1.0458099999999995</v>
      </c>
      <c r="J42">
        <v>14.457499999999998</v>
      </c>
      <c r="L42">
        <v>0.7186499000000004</v>
      </c>
      <c r="N42">
        <v>120.94866666666667</v>
      </c>
      <c r="O42">
        <v>110.95533333333323</v>
      </c>
      <c r="P42">
        <v>26.252000000000063</v>
      </c>
      <c r="Q42">
        <v>32.144333333333492</v>
      </c>
      <c r="R42">
        <v>28.161000000000069</v>
      </c>
      <c r="T42">
        <v>119.97566666666663</v>
      </c>
      <c r="U42">
        <v>5.0023333333333579E-2</v>
      </c>
      <c r="V42">
        <v>114.11</v>
      </c>
      <c r="W42">
        <v>403.23500000000018</v>
      </c>
      <c r="X42">
        <v>33.944666666666699</v>
      </c>
      <c r="Y42">
        <v>114.21566666666666</v>
      </c>
      <c r="Z42">
        <v>80.046000000000021</v>
      </c>
      <c r="AA42">
        <v>11.099999999999943</v>
      </c>
      <c r="AB42">
        <v>1.0066666666666599E-2</v>
      </c>
      <c r="AC42">
        <v>100.60756666666659</v>
      </c>
    </row>
    <row r="43" spans="1:29" x14ac:dyDescent="0.25">
      <c r="A43" t="s">
        <v>43</v>
      </c>
      <c r="B43">
        <v>694.93100000000004</v>
      </c>
      <c r="C43">
        <v>19.99049999999999</v>
      </c>
      <c r="D43">
        <v>115.30333333333357</v>
      </c>
      <c r="E43">
        <v>109.33233333333342</v>
      </c>
      <c r="F43">
        <v>29.489333333333313</v>
      </c>
      <c r="G43">
        <v>21.899999999999903</v>
      </c>
      <c r="H43">
        <v>103.99090000000002</v>
      </c>
      <c r="I43">
        <v>1.0453933333333347</v>
      </c>
      <c r="J43">
        <v>14.457666666666665</v>
      </c>
      <c r="L43">
        <v>0.71861333333333322</v>
      </c>
      <c r="N43">
        <v>120.99533333333324</v>
      </c>
      <c r="O43">
        <v>111.14233333333351</v>
      </c>
      <c r="P43">
        <v>26.300000000000129</v>
      </c>
      <c r="Q43">
        <v>32.100000000000179</v>
      </c>
      <c r="R43">
        <v>28.181999999999963</v>
      </c>
      <c r="T43">
        <v>120.08266666666597</v>
      </c>
      <c r="U43">
        <v>5.0013333333333583E-2</v>
      </c>
      <c r="V43">
        <v>113.92933333333335</v>
      </c>
      <c r="W43">
        <v>403.38066666666651</v>
      </c>
      <c r="X43">
        <v>33.966666666666669</v>
      </c>
      <c r="Y43">
        <v>113.93033333333332</v>
      </c>
      <c r="Z43">
        <v>80.00033333333333</v>
      </c>
      <c r="AA43">
        <v>11.099999999999943</v>
      </c>
      <c r="AB43">
        <v>1.0299999999999931E-2</v>
      </c>
      <c r="AC43">
        <v>100.61299999999997</v>
      </c>
    </row>
    <row r="44" spans="1:29" x14ac:dyDescent="0.25">
      <c r="A44" t="s">
        <v>44</v>
      </c>
      <c r="B44">
        <v>695.39466666666692</v>
      </c>
      <c r="C44">
        <v>19.991566666666671</v>
      </c>
      <c r="D44">
        <v>115.32266666666679</v>
      </c>
      <c r="E44">
        <v>109.54366666666603</v>
      </c>
      <c r="F44">
        <v>29.442999999999994</v>
      </c>
      <c r="G44">
        <v>21.899999999999903</v>
      </c>
      <c r="H44">
        <v>103.99483333333343</v>
      </c>
      <c r="I44">
        <v>1.0454666666666672</v>
      </c>
      <c r="J44">
        <v>14.456799999999998</v>
      </c>
      <c r="L44">
        <v>0.71814436666666659</v>
      </c>
      <c r="N44">
        <v>121.0709999999994</v>
      </c>
      <c r="O44">
        <v>111.21433333333371</v>
      </c>
      <c r="P44">
        <v>26.353666666666527</v>
      </c>
      <c r="Q44">
        <v>32.119333333333536</v>
      </c>
      <c r="R44">
        <v>28.048333333333321</v>
      </c>
      <c r="T44">
        <v>120.13433333333305</v>
      </c>
      <c r="U44">
        <v>5.0020000000000238E-2</v>
      </c>
      <c r="V44">
        <v>114.13233333333339</v>
      </c>
      <c r="W44">
        <v>403.30633333333338</v>
      </c>
      <c r="X44">
        <v>33.940666666666637</v>
      </c>
      <c r="Y44">
        <v>113.76133333333337</v>
      </c>
      <c r="Z44">
        <v>80.02200000000002</v>
      </c>
      <c r="AA44">
        <v>11.176333333333282</v>
      </c>
      <c r="AB44">
        <v>1.0299999999999936E-2</v>
      </c>
      <c r="AC44">
        <v>100.61986666666652</v>
      </c>
    </row>
    <row r="45" spans="1:29" x14ac:dyDescent="0.25">
      <c r="A45" t="s">
        <v>45</v>
      </c>
      <c r="B45">
        <v>695.10398671096402</v>
      </c>
      <c r="C45">
        <v>19.98906976744184</v>
      </c>
      <c r="D45">
        <v>115.39269102990094</v>
      </c>
      <c r="E45">
        <v>109.64252491694388</v>
      </c>
      <c r="F45">
        <v>29.497342192691033</v>
      </c>
      <c r="G45">
        <v>21.98970099667774</v>
      </c>
      <c r="H45">
        <v>104.02418604651162</v>
      </c>
      <c r="I45">
        <v>1.0456976744186051</v>
      </c>
      <c r="J45">
        <v>14.457740863787375</v>
      </c>
      <c r="L45">
        <v>0.71870149501661129</v>
      </c>
      <c r="N45">
        <v>121.00332225913635</v>
      </c>
      <c r="O45">
        <v>111.38272425249234</v>
      </c>
      <c r="P45">
        <v>26.398338870431751</v>
      </c>
      <c r="Q45">
        <v>32.136877076412098</v>
      </c>
      <c r="R45">
        <v>27.943521594684263</v>
      </c>
      <c r="T45">
        <v>120.14551495016569</v>
      </c>
      <c r="U45">
        <v>5.0053156146179646E-2</v>
      </c>
      <c r="V45">
        <v>113.98504983388709</v>
      </c>
      <c r="W45">
        <v>403.28637873754178</v>
      </c>
      <c r="X45">
        <v>33.96212624584718</v>
      </c>
      <c r="Y45">
        <v>113.5940199335548</v>
      </c>
      <c r="Z45">
        <v>79.997009966777284</v>
      </c>
      <c r="AA45">
        <v>11.232558139534952</v>
      </c>
      <c r="AB45">
        <v>1.0132890365448436E-2</v>
      </c>
      <c r="AC45">
        <v>100.62903654485038</v>
      </c>
    </row>
    <row r="46" spans="1:29" x14ac:dyDescent="0.25">
      <c r="A46" s="3" t="s">
        <v>46</v>
      </c>
      <c r="B46" s="4">
        <f>AVERAGE(B40:B45)</f>
        <v>695.1629379561009</v>
      </c>
      <c r="C46" s="4">
        <f t="shared" ref="C46:L46" si="6">AVERAGE(C40:C45)</f>
        <v>19.986368985766493</v>
      </c>
      <c r="D46" s="4">
        <f t="shared" si="6"/>
        <v>115.21172015121169</v>
      </c>
      <c r="E46" s="4">
        <f t="shared" si="6"/>
        <v>109.2189444166663</v>
      </c>
      <c r="F46" s="4">
        <f t="shared" si="6"/>
        <v>29.474149562772876</v>
      </c>
      <c r="G46" s="4">
        <f t="shared" si="6"/>
        <v>21.913015940917798</v>
      </c>
      <c r="H46" s="4">
        <f t="shared" si="6"/>
        <v>104.0081308405279</v>
      </c>
      <c r="I46" s="4">
        <f t="shared" si="6"/>
        <v>1.0458091163049963</v>
      </c>
      <c r="J46" s="4">
        <f t="shared" si="6"/>
        <v>14.458151329397488</v>
      </c>
      <c r="K46" s="5">
        <f>MAX(J40:J45)-MIN(J40:J45)</f>
        <v>3.3337792642189612E-3</v>
      </c>
      <c r="L46" s="7">
        <f t="shared" si="6"/>
        <v>0.7188153005443888</v>
      </c>
      <c r="N46" s="4">
        <f>AVERAGE(N40:N45)</f>
        <v>120.91236381762259</v>
      </c>
      <c r="O46" s="4">
        <f t="shared" ref="O46:AC46" si="7">AVERAGE(O40:O45)</f>
        <v>110.98590053037641</v>
      </c>
      <c r="P46" s="4">
        <f t="shared" si="7"/>
        <v>26.233101257297921</v>
      </c>
      <c r="Q46" s="4">
        <f t="shared" si="7"/>
        <v>32.142462790327436</v>
      </c>
      <c r="R46" s="4">
        <f t="shared" si="7"/>
        <v>28.131004249429893</v>
      </c>
      <c r="S46" s="5">
        <f>MAX(R40:R45)-MIN(R40:R45)</f>
        <v>0.30764897387759405</v>
      </c>
      <c r="T46" s="4">
        <f t="shared" si="7"/>
        <v>120.01707430514658</v>
      </c>
      <c r="U46" s="4">
        <f t="shared" si="7"/>
        <v>5.0036678012471997E-2</v>
      </c>
      <c r="V46" s="4">
        <f t="shared" si="7"/>
        <v>114.02888678948285</v>
      </c>
      <c r="W46" s="4">
        <f t="shared" si="7"/>
        <v>403.29981767513465</v>
      </c>
      <c r="X46" s="4">
        <f t="shared" si="7"/>
        <v>33.95098462328594</v>
      </c>
      <c r="Y46" s="4">
        <f t="shared" si="7"/>
        <v>114.12401391311759</v>
      </c>
      <c r="Z46" s="4">
        <f t="shared" si="7"/>
        <v>80.00050091791141</v>
      </c>
      <c r="AA46" s="4">
        <f t="shared" si="7"/>
        <v>11.134815245478</v>
      </c>
      <c r="AB46" s="4">
        <f t="shared" si="7"/>
        <v>1.0172222716054802E-2</v>
      </c>
      <c r="AC46" s="4">
        <f t="shared" si="7"/>
        <v>100.61151017850806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4.9092644051384928E-4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3">
        <f>_xlfn.STDEV.S(L40:L45)/AVERAGE(L40:L45)</f>
        <v>6.8296604168282204E-4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1" t="s">
        <v>0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N49" s="71" t="s">
        <v>1</v>
      </c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>
        <v>695.12709030100325</v>
      </c>
      <c r="C52">
        <v>19.999397993311032</v>
      </c>
      <c r="D52">
        <v>34.918060200668762</v>
      </c>
      <c r="E52">
        <v>35.100000000000193</v>
      </c>
      <c r="F52">
        <v>28.781605351170533</v>
      </c>
      <c r="G52">
        <v>22</v>
      </c>
      <c r="H52">
        <v>104.00391304347821</v>
      </c>
      <c r="I52">
        <v>1.2938896321070221</v>
      </c>
      <c r="J52">
        <v>14.455852842809348</v>
      </c>
      <c r="L52">
        <v>0.88880364548494972</v>
      </c>
      <c r="N52">
        <v>31.100000000000176</v>
      </c>
      <c r="O52">
        <v>36.741471571906573</v>
      </c>
      <c r="P52">
        <v>25</v>
      </c>
      <c r="Q52">
        <v>32.199999999999996</v>
      </c>
      <c r="R52">
        <v>27.699999999999882</v>
      </c>
      <c r="T52">
        <v>29.93913043478258</v>
      </c>
      <c r="U52">
        <v>4.9973244147157377E-2</v>
      </c>
      <c r="V52">
        <v>113.76254180602</v>
      </c>
      <c r="W52">
        <v>403.49431438127084</v>
      </c>
      <c r="X52">
        <v>35.254180602006663</v>
      </c>
      <c r="Y52">
        <v>491.68595317725766</v>
      </c>
      <c r="Z52">
        <v>79.984949832775911</v>
      </c>
      <c r="AA52">
        <v>11.099999999999943</v>
      </c>
      <c r="AB52">
        <v>1.5986622073578521E-2</v>
      </c>
      <c r="AC52">
        <v>100.77471571906372</v>
      </c>
    </row>
    <row r="53" spans="1:29" x14ac:dyDescent="0.25">
      <c r="A53" t="s">
        <v>41</v>
      </c>
      <c r="B53">
        <v>694.94633333333286</v>
      </c>
      <c r="C53">
        <v>20.005633333333332</v>
      </c>
      <c r="D53">
        <v>34.994999999999997</v>
      </c>
      <c r="E53">
        <v>35.031333333333343</v>
      </c>
      <c r="F53">
        <v>29.158333333333271</v>
      </c>
      <c r="G53">
        <v>21.996999999999989</v>
      </c>
      <c r="H53">
        <v>104.01653333333333</v>
      </c>
      <c r="I53">
        <v>1.2917366666666659</v>
      </c>
      <c r="J53">
        <v>14.455566666666661</v>
      </c>
      <c r="L53">
        <v>0.88729403333333401</v>
      </c>
      <c r="N53">
        <v>31.057000000000031</v>
      </c>
      <c r="O53">
        <v>36.700000000000088</v>
      </c>
      <c r="P53">
        <v>25</v>
      </c>
      <c r="Q53">
        <v>32.196333333333328</v>
      </c>
      <c r="R53">
        <v>27.699999999999886</v>
      </c>
      <c r="T53">
        <v>30</v>
      </c>
      <c r="U53">
        <v>4.988333333333362E-2</v>
      </c>
      <c r="V53">
        <v>113.72333333333333</v>
      </c>
      <c r="W53">
        <v>403.67599999999999</v>
      </c>
      <c r="X53">
        <v>35.236666666666657</v>
      </c>
      <c r="Y53">
        <v>491.72400000000016</v>
      </c>
      <c r="Z53">
        <v>79.98866666666666</v>
      </c>
      <c r="AA53">
        <v>11.172333333333281</v>
      </c>
      <c r="AB53">
        <v>1.5833333333333251E-2</v>
      </c>
      <c r="AC53">
        <v>100.78960000000022</v>
      </c>
    </row>
    <row r="54" spans="1:29" x14ac:dyDescent="0.25">
      <c r="A54" t="s">
        <v>42</v>
      </c>
      <c r="B54">
        <v>695.19866666666655</v>
      </c>
      <c r="C54">
        <v>19.994966666666649</v>
      </c>
      <c r="D54">
        <v>35</v>
      </c>
      <c r="E54">
        <v>35.036333333333296</v>
      </c>
      <c r="F54">
        <v>29.217666666666773</v>
      </c>
      <c r="G54">
        <v>21.997999999999998</v>
      </c>
      <c r="H54">
        <v>103.95849999999999</v>
      </c>
      <c r="I54">
        <v>1.2905499999999996</v>
      </c>
      <c r="J54">
        <v>14.456599999999996</v>
      </c>
      <c r="L54">
        <v>0.88665950000000104</v>
      </c>
      <c r="N54">
        <v>31.050000000000097</v>
      </c>
      <c r="O54">
        <v>36.700000000000088</v>
      </c>
      <c r="P54">
        <v>25.037000000000134</v>
      </c>
      <c r="Q54">
        <v>32.129333333333491</v>
      </c>
      <c r="R54">
        <v>27.699999999999886</v>
      </c>
      <c r="T54">
        <v>30</v>
      </c>
      <c r="U54">
        <v>5.0243333333333556E-2</v>
      </c>
      <c r="V54">
        <v>113.86399999999999</v>
      </c>
      <c r="W54">
        <v>403.56633333333338</v>
      </c>
      <c r="X54">
        <v>35.199999999999996</v>
      </c>
      <c r="Y54">
        <v>491.77700000000033</v>
      </c>
      <c r="Z54">
        <v>80.010666666666637</v>
      </c>
      <c r="AA54">
        <v>11.199999999999948</v>
      </c>
      <c r="AB54">
        <v>1.5866666666666585E-2</v>
      </c>
      <c r="AC54">
        <v>100.79596666666677</v>
      </c>
    </row>
    <row r="55" spans="1:29" x14ac:dyDescent="0.25">
      <c r="A55" t="s">
        <v>43</v>
      </c>
      <c r="B55">
        <v>695.08900000000006</v>
      </c>
      <c r="C55">
        <v>19.997199999999992</v>
      </c>
      <c r="D55">
        <v>34.969999999999935</v>
      </c>
      <c r="E55">
        <v>34.953333333333241</v>
      </c>
      <c r="F55">
        <v>28.810666666666698</v>
      </c>
      <c r="G55">
        <v>21.993000000000006</v>
      </c>
      <c r="H55">
        <v>104.01113333333336</v>
      </c>
      <c r="I55">
        <v>1.2906133333333312</v>
      </c>
      <c r="J55">
        <v>14.455066666666657</v>
      </c>
      <c r="L55">
        <v>0.88669843333333342</v>
      </c>
      <c r="N55">
        <v>31.020666666666731</v>
      </c>
      <c r="O55">
        <v>36.700000000000088</v>
      </c>
      <c r="P55">
        <v>25.260333333333254</v>
      </c>
      <c r="Q55">
        <v>32.100000000000179</v>
      </c>
      <c r="R55">
        <v>27.699999999999886</v>
      </c>
      <c r="T55">
        <v>30</v>
      </c>
      <c r="U55">
        <v>4.9973333333333494E-2</v>
      </c>
      <c r="V55">
        <v>113.73199999999997</v>
      </c>
      <c r="W55">
        <v>403.44533333333339</v>
      </c>
      <c r="X55">
        <v>35.153666666666659</v>
      </c>
      <c r="Y55">
        <v>491.71266666666645</v>
      </c>
      <c r="Z55">
        <v>80.004333333333349</v>
      </c>
      <c r="AA55">
        <v>11.199999999999948</v>
      </c>
      <c r="AB55">
        <v>1.3433333333333269E-2</v>
      </c>
      <c r="AC55">
        <v>100.80533333333341</v>
      </c>
    </row>
    <row r="56" spans="1:29" x14ac:dyDescent="0.25">
      <c r="A56" t="s">
        <v>44</v>
      </c>
      <c r="B56">
        <v>694.81866666666656</v>
      </c>
      <c r="C56">
        <v>19.996233333333322</v>
      </c>
      <c r="D56">
        <v>34.922999999999845</v>
      </c>
      <c r="E56">
        <v>34.900666666666467</v>
      </c>
      <c r="F56">
        <v>29.139999999999958</v>
      </c>
      <c r="G56">
        <v>22</v>
      </c>
      <c r="H56">
        <v>103.99500000000003</v>
      </c>
      <c r="I56">
        <v>1.2915966666666665</v>
      </c>
      <c r="J56">
        <v>14.456233333333325</v>
      </c>
      <c r="L56">
        <v>0.88780123333333316</v>
      </c>
      <c r="N56">
        <v>31.031666666666784</v>
      </c>
      <c r="O56">
        <v>36.700000000000088</v>
      </c>
      <c r="P56">
        <v>25.522666666666787</v>
      </c>
      <c r="Q56">
        <v>32.100000000000179</v>
      </c>
      <c r="R56">
        <v>27.699999999999886</v>
      </c>
      <c r="T56">
        <v>29.97266666666658</v>
      </c>
      <c r="U56">
        <v>4.976333333333359E-2</v>
      </c>
      <c r="V56">
        <v>113.753</v>
      </c>
      <c r="W56">
        <v>403.6333333333331</v>
      </c>
      <c r="X56">
        <v>35.236666666666665</v>
      </c>
      <c r="Y56">
        <v>491.67033333333336</v>
      </c>
      <c r="Z56">
        <v>79.991666666666717</v>
      </c>
      <c r="AA56">
        <v>11.247000000000083</v>
      </c>
      <c r="AB56">
        <v>1.7633333333333237E-2</v>
      </c>
      <c r="AC56">
        <v>100.80756666666672</v>
      </c>
    </row>
    <row r="57" spans="1:29" x14ac:dyDescent="0.25">
      <c r="A57" t="s">
        <v>45</v>
      </c>
      <c r="B57">
        <v>695.19302325581384</v>
      </c>
      <c r="C57">
        <v>20.004086378737565</v>
      </c>
      <c r="D57">
        <v>34.996013289036533</v>
      </c>
      <c r="E57">
        <v>34.900332225913431</v>
      </c>
      <c r="F57">
        <v>29.227574750830691</v>
      </c>
      <c r="G57">
        <v>22</v>
      </c>
      <c r="H57">
        <v>103.9817940199336</v>
      </c>
      <c r="I57">
        <v>1.2886013289036522</v>
      </c>
      <c r="J57">
        <v>14.454152823920259</v>
      </c>
      <c r="L57">
        <v>0.88488727574750814</v>
      </c>
      <c r="N57">
        <v>31.100000000000176</v>
      </c>
      <c r="O57">
        <v>36.700000000000095</v>
      </c>
      <c r="P57">
        <v>25.812624584717476</v>
      </c>
      <c r="Q57">
        <v>32.100332225913803</v>
      </c>
      <c r="R57">
        <v>27.699999999999889</v>
      </c>
      <c r="T57">
        <v>29.90930232558123</v>
      </c>
      <c r="U57">
        <v>5.0212624584717834E-2</v>
      </c>
      <c r="V57">
        <v>113.84584717607973</v>
      </c>
      <c r="W57">
        <v>403.55880398671115</v>
      </c>
      <c r="X57">
        <v>35.118272425249167</v>
      </c>
      <c r="Y57">
        <v>491.60797342192723</v>
      </c>
      <c r="Z57">
        <v>80.006312292358842</v>
      </c>
      <c r="AA57">
        <v>11.299335548172809</v>
      </c>
      <c r="AB57">
        <v>1.7541528239202565E-2</v>
      </c>
      <c r="AC57">
        <v>100.81046511627908</v>
      </c>
    </row>
    <row r="58" spans="1:29" x14ac:dyDescent="0.25">
      <c r="A58" s="3" t="s">
        <v>46</v>
      </c>
      <c r="B58" s="4">
        <f>AVERAGE(B52:B57)</f>
        <v>695.06213003724713</v>
      </c>
      <c r="C58" s="4">
        <f t="shared" ref="C58:L58" si="8">AVERAGE(C52:C57)</f>
        <v>19.999586284230315</v>
      </c>
      <c r="D58" s="4">
        <f t="shared" si="8"/>
        <v>34.967012248284178</v>
      </c>
      <c r="E58" s="4">
        <f t="shared" si="8"/>
        <v>34.986999815429989</v>
      </c>
      <c r="F58" s="4">
        <f t="shared" si="8"/>
        <v>29.055974461444652</v>
      </c>
      <c r="G58" s="4">
        <f t="shared" si="8"/>
        <v>21.998000000000001</v>
      </c>
      <c r="H58" s="4">
        <f t="shared" si="8"/>
        <v>103.99447895501309</v>
      </c>
      <c r="I58" s="4">
        <f t="shared" si="8"/>
        <v>1.2911646046128897</v>
      </c>
      <c r="J58" s="4">
        <f t="shared" si="8"/>
        <v>14.455578722232708</v>
      </c>
      <c r="K58" s="5">
        <f>MAX(J52:J57)-MIN(J52:J57)</f>
        <v>2.4471760797375453E-3</v>
      </c>
      <c r="L58" s="7">
        <f t="shared" si="8"/>
        <v>0.88702402020540994</v>
      </c>
      <c r="N58" s="4">
        <f>AVERAGE(N52:N57)</f>
        <v>31.059888888888995</v>
      </c>
      <c r="O58" s="4">
        <f t="shared" ref="O58:AC58" si="9">AVERAGE(O52:O57)</f>
        <v>36.706911928651174</v>
      </c>
      <c r="P58" s="4">
        <f t="shared" si="9"/>
        <v>25.272104097452939</v>
      </c>
      <c r="Q58" s="4">
        <f t="shared" si="9"/>
        <v>32.137666482096826</v>
      </c>
      <c r="R58" s="4">
        <f t="shared" si="9"/>
        <v>27.699999999999886</v>
      </c>
      <c r="S58" s="5">
        <f>MAX(R52:R57)-MIN(R52:R57)</f>
        <v>0</v>
      </c>
      <c r="T58" s="4">
        <f t="shared" si="9"/>
        <v>29.970183237838398</v>
      </c>
      <c r="U58" s="4">
        <f t="shared" si="9"/>
        <v>5.000820034420158E-2</v>
      </c>
      <c r="V58" s="4">
        <f t="shared" si="9"/>
        <v>113.78012038590549</v>
      </c>
      <c r="W58" s="4">
        <f t="shared" si="9"/>
        <v>403.56235306133027</v>
      </c>
      <c r="X58" s="4">
        <f t="shared" si="9"/>
        <v>35.199908837875959</v>
      </c>
      <c r="Y58" s="4">
        <f t="shared" si="9"/>
        <v>491.69632109986424</v>
      </c>
      <c r="Z58" s="4">
        <f t="shared" si="9"/>
        <v>79.9977659097447</v>
      </c>
      <c r="AA58" s="4">
        <f t="shared" si="9"/>
        <v>11.203111480251001</v>
      </c>
      <c r="AB58" s="4">
        <f t="shared" si="9"/>
        <v>1.6049136163241239E-2</v>
      </c>
      <c r="AC58" s="4">
        <f t="shared" si="9"/>
        <v>100.79727458366831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1.3151876018909665E-3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3">
        <f>_xlfn.STDEV.S(L52:L57)/AVERAGE(L52:L57)</f>
        <v>1.4826967161344806E-3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1" t="s">
        <v>0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N61" s="71" t="s">
        <v>1</v>
      </c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694.94563758000004</v>
      </c>
      <c r="C64" s="5">
        <v>40.00057047</v>
      </c>
      <c r="D64" s="4">
        <v>115.11006711</v>
      </c>
      <c r="E64" s="4">
        <v>109.54328859</v>
      </c>
      <c r="F64" s="4">
        <v>28.956375839</v>
      </c>
      <c r="G64" s="4">
        <v>22.034228188</v>
      </c>
      <c r="H64" s="5">
        <v>104.01627517</v>
      </c>
      <c r="I64" s="6">
        <v>1.3201879194999999</v>
      </c>
      <c r="J64" s="5">
        <v>14.436577181000001</v>
      </c>
      <c r="K64" s="5"/>
      <c r="L64" s="7">
        <v>0.45350580540000002</v>
      </c>
      <c r="N64" s="4">
        <v>120.62214765</v>
      </c>
      <c r="O64" s="4">
        <v>111.35738255</v>
      </c>
      <c r="P64" s="4">
        <v>26.586577180999999</v>
      </c>
      <c r="Q64" s="4">
        <v>32.221812081000003</v>
      </c>
      <c r="R64" s="4">
        <v>27.688926173999999</v>
      </c>
      <c r="T64" s="4">
        <v>119.97080536999999</v>
      </c>
      <c r="U64" s="5">
        <v>5.0070469800000003E-2</v>
      </c>
      <c r="V64" s="4">
        <v>113.81845638</v>
      </c>
      <c r="W64" s="4">
        <v>402.80805369000001</v>
      </c>
      <c r="X64" s="4">
        <v>40.672483221</v>
      </c>
      <c r="Y64" s="4">
        <v>111.74731543999999</v>
      </c>
      <c r="Z64" s="4">
        <v>80.058389262000006</v>
      </c>
      <c r="AA64" s="4">
        <v>11.3</v>
      </c>
      <c r="AB64" s="5">
        <v>1.7953020100000001E-2</v>
      </c>
      <c r="AC64" s="4">
        <v>101.12157718</v>
      </c>
    </row>
    <row r="65" spans="1:29" x14ac:dyDescent="0.25">
      <c r="A65" t="s">
        <v>41</v>
      </c>
      <c r="B65" s="4">
        <v>694.83566667000002</v>
      </c>
      <c r="C65" s="5">
        <v>40.001399999999997</v>
      </c>
      <c r="D65" s="4">
        <v>115.30233333</v>
      </c>
      <c r="E65" s="4">
        <v>109.68933333</v>
      </c>
      <c r="F65" s="4">
        <v>29</v>
      </c>
      <c r="G65" s="4">
        <v>22.034333332999999</v>
      </c>
      <c r="H65" s="5">
        <v>103.99743333000001</v>
      </c>
      <c r="I65" s="6">
        <v>1.3208033333</v>
      </c>
      <c r="J65" s="5">
        <v>14.438733333</v>
      </c>
      <c r="K65" s="5"/>
      <c r="L65" s="7">
        <v>0.45379063330000002</v>
      </c>
      <c r="N65" s="4">
        <v>120.77666667</v>
      </c>
      <c r="O65" s="4">
        <v>111.51733333</v>
      </c>
      <c r="P65" s="4">
        <v>26.5</v>
      </c>
      <c r="Q65" s="4">
        <v>32.248666667000002</v>
      </c>
      <c r="R65" s="4">
        <v>27.7</v>
      </c>
      <c r="T65" s="4">
        <v>120.15133333</v>
      </c>
      <c r="U65" s="5">
        <v>5.0033333300000003E-2</v>
      </c>
      <c r="V65" s="4">
        <v>113.86166667000001</v>
      </c>
      <c r="W65" s="4">
        <v>402.81266667</v>
      </c>
      <c r="X65" s="4">
        <v>40.700666667</v>
      </c>
      <c r="Y65" s="4">
        <v>111.404</v>
      </c>
      <c r="Z65" s="4">
        <v>79.983666666999994</v>
      </c>
      <c r="AA65" s="4">
        <v>11.3</v>
      </c>
      <c r="AB65" s="5">
        <v>1.8499999999999999E-2</v>
      </c>
      <c r="AC65" s="4">
        <v>101.1317</v>
      </c>
    </row>
    <row r="66" spans="1:29" x14ac:dyDescent="0.25">
      <c r="A66" t="s">
        <v>42</v>
      </c>
      <c r="B66" s="4">
        <v>694.697</v>
      </c>
      <c r="C66" s="5">
        <v>40.003033332999998</v>
      </c>
      <c r="D66" s="4">
        <v>115.39933333</v>
      </c>
      <c r="E66" s="4">
        <v>109.79733333</v>
      </c>
      <c r="F66" s="4">
        <v>29</v>
      </c>
      <c r="G66" s="4">
        <v>22</v>
      </c>
      <c r="H66" s="5">
        <v>103.98453333</v>
      </c>
      <c r="I66" s="6">
        <v>1.3201566667</v>
      </c>
      <c r="J66" s="5">
        <v>14.439333333</v>
      </c>
      <c r="K66" s="5"/>
      <c r="L66" s="7">
        <v>0.45364533330000001</v>
      </c>
      <c r="N66" s="4">
        <v>120.87066667000001</v>
      </c>
      <c r="O66" s="4">
        <v>111.65300000000001</v>
      </c>
      <c r="P66" s="4">
        <v>26.570333333000001</v>
      </c>
      <c r="Q66" s="4">
        <v>32.207000000000001</v>
      </c>
      <c r="R66" s="4">
        <v>27.7</v>
      </c>
      <c r="T66" s="4">
        <v>120.19966667</v>
      </c>
      <c r="U66" s="5">
        <v>5.0049999999999997E-2</v>
      </c>
      <c r="V66" s="4">
        <v>113.691</v>
      </c>
      <c r="W66" s="4">
        <v>402.79966667000002</v>
      </c>
      <c r="X66" s="4">
        <v>40.695999999999998</v>
      </c>
      <c r="Y66" s="4">
        <v>111.15233333</v>
      </c>
      <c r="Z66" s="4">
        <v>80.000666667000004</v>
      </c>
      <c r="AA66" s="4">
        <v>11.222333333</v>
      </c>
      <c r="AB66" s="5">
        <v>1.8666666700000001E-2</v>
      </c>
      <c r="AC66" s="4">
        <v>101.13423333</v>
      </c>
    </row>
    <row r="67" spans="1:29" x14ac:dyDescent="0.25">
      <c r="A67" t="s">
        <v>43</v>
      </c>
      <c r="B67" s="4">
        <v>694.75099999999998</v>
      </c>
      <c r="C67" s="5">
        <v>40.002766667000003</v>
      </c>
      <c r="D67" s="4">
        <v>115.38066667</v>
      </c>
      <c r="E67" s="4">
        <v>109.54266667</v>
      </c>
      <c r="F67" s="4">
        <v>28.999666667</v>
      </c>
      <c r="G67" s="4">
        <v>21.969333333000002</v>
      </c>
      <c r="H67" s="5">
        <v>104.0039</v>
      </c>
      <c r="I67" s="6">
        <v>1.32138</v>
      </c>
      <c r="J67" s="5">
        <v>14.438599999999999</v>
      </c>
      <c r="K67" s="5"/>
      <c r="L67" s="7">
        <v>0.45402103329999999</v>
      </c>
      <c r="N67" s="4">
        <v>120.846</v>
      </c>
      <c r="O67" s="4">
        <v>111.49299999999999</v>
      </c>
      <c r="P67" s="4">
        <v>26.6</v>
      </c>
      <c r="Q67" s="4">
        <v>32.200000000000003</v>
      </c>
      <c r="R67" s="4">
        <v>27.7</v>
      </c>
      <c r="T67" s="4">
        <v>120.17166666999999</v>
      </c>
      <c r="U67" s="5">
        <v>5.0033333300000003E-2</v>
      </c>
      <c r="V67" s="4">
        <v>113.68933333</v>
      </c>
      <c r="W67" s="4">
        <v>402.78300000000002</v>
      </c>
      <c r="X67" s="4">
        <v>40.745666667000002</v>
      </c>
      <c r="Y67" s="4">
        <v>111.264</v>
      </c>
      <c r="Z67" s="4">
        <v>79.964333332999999</v>
      </c>
      <c r="AA67" s="4">
        <v>11.2</v>
      </c>
      <c r="AB67" s="5">
        <v>1.85333333E-2</v>
      </c>
      <c r="AC67" s="4">
        <v>101.13563333</v>
      </c>
    </row>
    <row r="68" spans="1:29" x14ac:dyDescent="0.25">
      <c r="A68" t="s">
        <v>44</v>
      </c>
      <c r="B68" s="4">
        <v>694.904</v>
      </c>
      <c r="C68" s="5">
        <v>40.003100000000003</v>
      </c>
      <c r="D68" s="4">
        <v>115.08033333</v>
      </c>
      <c r="E68" s="4">
        <v>108.90900000000001</v>
      </c>
      <c r="F68" s="4">
        <v>28.97</v>
      </c>
      <c r="G68" s="4">
        <v>21.998333333000001</v>
      </c>
      <c r="H68" s="5">
        <v>103.9824</v>
      </c>
      <c r="I68" s="6">
        <v>1.3202733333000001</v>
      </c>
      <c r="J68" s="5">
        <v>14.440300000000001</v>
      </c>
      <c r="K68" s="5"/>
      <c r="L68" s="7">
        <v>0.45355326670000001</v>
      </c>
      <c r="N68" s="4">
        <v>120.58566666999999</v>
      </c>
      <c r="O68" s="4">
        <v>110.884</v>
      </c>
      <c r="P68" s="4">
        <v>26.565000000000001</v>
      </c>
      <c r="Q68" s="4">
        <v>32.200000000000003</v>
      </c>
      <c r="R68" s="4">
        <v>27.7</v>
      </c>
      <c r="T68" s="4">
        <v>119.90466667</v>
      </c>
      <c r="U68" s="5">
        <v>5.0083333299999998E-2</v>
      </c>
      <c r="V68" s="4">
        <v>113.84933332999999</v>
      </c>
      <c r="W68" s="4">
        <v>402.74833332999998</v>
      </c>
      <c r="X68" s="4">
        <v>40.683999999999997</v>
      </c>
      <c r="Y68" s="4">
        <v>112.10833332999999</v>
      </c>
      <c r="Z68" s="4">
        <v>80.040999999999997</v>
      </c>
      <c r="AA68" s="4">
        <v>11.2</v>
      </c>
      <c r="AB68" s="5">
        <v>1.8133333299999999E-2</v>
      </c>
      <c r="AC68" s="4">
        <v>101.1292</v>
      </c>
    </row>
    <row r="69" spans="1:29" x14ac:dyDescent="0.25">
      <c r="A69" t="s">
        <v>45</v>
      </c>
      <c r="B69" s="4">
        <v>694.93222591000006</v>
      </c>
      <c r="C69" s="5">
        <v>40.002990033000003</v>
      </c>
      <c r="D69" s="4">
        <v>114.72325581</v>
      </c>
      <c r="E69" s="4">
        <v>108.42425249</v>
      </c>
      <c r="F69" s="4">
        <v>28.987375414999999</v>
      </c>
      <c r="G69" s="4">
        <v>21.950830565</v>
      </c>
      <c r="H69" s="5">
        <v>103.96883721</v>
      </c>
      <c r="I69" s="6">
        <v>1.3195149502000001</v>
      </c>
      <c r="J69" s="5">
        <v>14.436411959999999</v>
      </c>
      <c r="L69" s="7">
        <v>0.45327009969999998</v>
      </c>
      <c r="N69" s="4">
        <v>120.23853821</v>
      </c>
      <c r="O69" s="4">
        <v>110.39202658000001</v>
      </c>
      <c r="P69" s="4">
        <v>26.500332226000001</v>
      </c>
      <c r="Q69" s="4">
        <v>32.200000000000003</v>
      </c>
      <c r="R69" s="4">
        <v>27.7</v>
      </c>
      <c r="T69" s="4">
        <v>119.510299</v>
      </c>
      <c r="U69" s="5">
        <v>5.0149501700000002E-2</v>
      </c>
      <c r="V69" s="4">
        <v>113.74651163</v>
      </c>
      <c r="W69" s="4">
        <v>402.84950165999999</v>
      </c>
      <c r="X69" s="4">
        <v>40.637541528</v>
      </c>
      <c r="Y69" s="4">
        <v>113.09401993</v>
      </c>
      <c r="Z69" s="4">
        <v>80.029900331999997</v>
      </c>
      <c r="AA69" s="4">
        <v>11.200332226</v>
      </c>
      <c r="AB69" s="5">
        <v>1.84385382E-2</v>
      </c>
      <c r="AC69" s="4">
        <v>101.12684385</v>
      </c>
    </row>
    <row r="70" spans="1:29" x14ac:dyDescent="0.25">
      <c r="A70" s="3" t="s">
        <v>46</v>
      </c>
      <c r="B70" s="4">
        <f>AVERAGE(B64:B69)</f>
        <v>694.84425502666681</v>
      </c>
      <c r="C70" s="4">
        <f t="shared" ref="C70:L70" si="10">AVERAGE(C64:C69)</f>
        <v>40.002310083833329</v>
      </c>
      <c r="D70" s="4">
        <f t="shared" si="10"/>
        <v>115.16599826333332</v>
      </c>
      <c r="E70" s="4">
        <f t="shared" si="10"/>
        <v>109.317645735</v>
      </c>
      <c r="F70" s="4">
        <f t="shared" si="10"/>
        <v>28.985569653499997</v>
      </c>
      <c r="G70" s="4">
        <f t="shared" si="10"/>
        <v>21.997843125333333</v>
      </c>
      <c r="H70" s="4">
        <f t="shared" si="10"/>
        <v>103.99222984000001</v>
      </c>
      <c r="I70" s="4">
        <f t="shared" si="10"/>
        <v>1.3203860338333333</v>
      </c>
      <c r="J70" s="4">
        <f t="shared" si="10"/>
        <v>14.438325967833334</v>
      </c>
      <c r="K70" s="5">
        <f>MAX(J64:J69)-MIN(J64:J69)</f>
        <v>3.8880400000014248E-3</v>
      </c>
      <c r="L70" s="7">
        <f t="shared" si="10"/>
        <v>0.45363102861666671</v>
      </c>
      <c r="N70" s="4">
        <f>AVERAGE(N64:N69)</f>
        <v>120.65661431166666</v>
      </c>
      <c r="O70" s="4">
        <f t="shared" ref="O70:AC70" si="11">AVERAGE(O64:O69)</f>
        <v>111.21612374333334</v>
      </c>
      <c r="P70" s="4">
        <f t="shared" si="11"/>
        <v>26.553707123333336</v>
      </c>
      <c r="Q70" s="4">
        <f t="shared" si="11"/>
        <v>32.212913124666663</v>
      </c>
      <c r="R70" s="4">
        <f t="shared" si="11"/>
        <v>27.69815436233333</v>
      </c>
      <c r="S70" s="5">
        <f>MAX(R64:R69)-MIN(R64:R69)</f>
        <v>1.1073826000000508E-2</v>
      </c>
      <c r="T70" s="4">
        <f t="shared" si="11"/>
        <v>119.98473961833334</v>
      </c>
      <c r="U70" s="4">
        <f t="shared" si="11"/>
        <v>5.0069995233333331E-2</v>
      </c>
      <c r="V70" s="4">
        <f t="shared" si="11"/>
        <v>113.77605022333334</v>
      </c>
      <c r="W70" s="4">
        <f t="shared" si="11"/>
        <v>402.80020366999997</v>
      </c>
      <c r="X70" s="4">
        <f t="shared" si="11"/>
        <v>40.689393013833332</v>
      </c>
      <c r="Y70" s="4">
        <f t="shared" si="11"/>
        <v>111.79500033833335</v>
      </c>
      <c r="Z70" s="4">
        <f t="shared" si="11"/>
        <v>80.012992710166671</v>
      </c>
      <c r="AA70" s="4">
        <f t="shared" si="11"/>
        <v>11.237110926500002</v>
      </c>
      <c r="AB70" s="4">
        <f t="shared" si="11"/>
        <v>1.8370815266666663E-2</v>
      </c>
      <c r="AC70" s="4">
        <f t="shared" si="11"/>
        <v>101.12986461499999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2.5681876274576652E-4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3">
        <f>_xlfn.STDEV.S(L64:L69)/AVERAGE(L64:L69)</f>
        <v>5.6614020325930329E-4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5" t="s">
        <v>54</v>
      </c>
      <c r="B75" s="76"/>
      <c r="C75" s="76"/>
      <c r="D75" s="76"/>
      <c r="E75" s="76"/>
      <c r="F75" s="76"/>
      <c r="G75" s="76"/>
      <c r="H75" s="76"/>
      <c r="I75" s="76"/>
      <c r="J75" s="77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8" t="s">
        <v>59</v>
      </c>
      <c r="H76" s="79"/>
      <c r="I76" s="78" t="s">
        <v>60</v>
      </c>
      <c r="J76" s="79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5" t="s">
        <v>66</v>
      </c>
      <c r="H77" s="77"/>
      <c r="I77" s="75" t="s">
        <v>66</v>
      </c>
      <c r="J77" s="77"/>
    </row>
    <row r="78" spans="1:29" x14ac:dyDescent="0.25">
      <c r="A78" s="10" t="s">
        <v>29</v>
      </c>
      <c r="B78" s="15">
        <f>L10</f>
        <v>0.28574614413240962</v>
      </c>
      <c r="C78" s="44">
        <f>L12</f>
        <v>1.3460472471950506E-4</v>
      </c>
      <c r="D78" s="10">
        <v>0.5</v>
      </c>
      <c r="E78" s="10">
        <v>21.99</v>
      </c>
      <c r="F78" s="16">
        <v>0.3</v>
      </c>
      <c r="G78" s="72">
        <f>I78*F78</f>
        <v>0.94253365642075293</v>
      </c>
      <c r="H78" s="73"/>
      <c r="I78" s="72">
        <f>B78*E78*D78</f>
        <v>3.1417788547358434</v>
      </c>
      <c r="J78" s="74"/>
    </row>
    <row r="79" spans="1:29" x14ac:dyDescent="0.25">
      <c r="A79" s="10" t="s">
        <v>49</v>
      </c>
      <c r="B79" s="15">
        <f>L22</f>
        <v>0.29819333684534771</v>
      </c>
      <c r="C79" s="44">
        <f>L24</f>
        <v>5.2919621047398829E-4</v>
      </c>
      <c r="D79" s="10">
        <v>0.5</v>
      </c>
      <c r="E79" s="10">
        <v>21.99</v>
      </c>
      <c r="F79" s="16">
        <v>3.2000000000000001E-2</v>
      </c>
      <c r="G79" s="72">
        <f t="shared" ref="G79:G83" si="12">I79*F79</f>
        <v>0.10491634363566714</v>
      </c>
      <c r="H79" s="73"/>
      <c r="I79" s="72">
        <f t="shared" ref="I79:I83" si="13">B79*E79*D79</f>
        <v>3.2786357386145979</v>
      </c>
      <c r="J79" s="74"/>
    </row>
    <row r="80" spans="1:29" x14ac:dyDescent="0.25">
      <c r="A80" s="10" t="s">
        <v>50</v>
      </c>
      <c r="B80" s="15">
        <f>L34</f>
        <v>0.28985726950669816</v>
      </c>
      <c r="C80" s="44">
        <f>L36</f>
        <v>1.7196693361893248E-4</v>
      </c>
      <c r="D80" s="10">
        <v>0.5</v>
      </c>
      <c r="E80" s="10">
        <v>16.489999999999998</v>
      </c>
      <c r="F80" s="16">
        <v>0.31</v>
      </c>
      <c r="G80" s="72">
        <f t="shared" si="12"/>
        <v>0.74086068799564497</v>
      </c>
      <c r="H80" s="73"/>
      <c r="I80" s="72">
        <f t="shared" si="13"/>
        <v>2.3898731870827259</v>
      </c>
      <c r="J80" s="74"/>
    </row>
    <row r="81" spans="1:10" x14ac:dyDescent="0.25">
      <c r="A81" s="10" t="s">
        <v>51</v>
      </c>
      <c r="B81" s="15">
        <f>L46</f>
        <v>0.7188153005443888</v>
      </c>
      <c r="C81" s="44">
        <f>L48</f>
        <v>6.8296604168282204E-4</v>
      </c>
      <c r="D81" s="10">
        <v>0.5</v>
      </c>
      <c r="E81" s="10">
        <v>1.46</v>
      </c>
      <c r="F81" s="16">
        <v>0.17399999999999999</v>
      </c>
      <c r="G81" s="72">
        <f t="shared" si="12"/>
        <v>9.1303919475148265E-2</v>
      </c>
      <c r="H81" s="73"/>
      <c r="I81" s="72">
        <f t="shared" si="13"/>
        <v>0.52473516939740383</v>
      </c>
      <c r="J81" s="74"/>
    </row>
    <row r="82" spans="1:10" x14ac:dyDescent="0.25">
      <c r="A82" s="10" t="s">
        <v>52</v>
      </c>
      <c r="B82" s="15">
        <f>L58</f>
        <v>0.88702402020540994</v>
      </c>
      <c r="C82" s="44">
        <f>L60</f>
        <v>1.4826967161344806E-3</v>
      </c>
      <c r="D82" s="10">
        <v>0.5</v>
      </c>
      <c r="E82" s="10">
        <v>1.46</v>
      </c>
      <c r="F82" s="16">
        <v>1.0999999999999999E-2</v>
      </c>
      <c r="G82" s="72">
        <f t="shared" si="12"/>
        <v>7.122802882249442E-3</v>
      </c>
      <c r="H82" s="73"/>
      <c r="I82" s="72">
        <f t="shared" si="13"/>
        <v>0.64752753474994929</v>
      </c>
      <c r="J82" s="74"/>
    </row>
    <row r="83" spans="1:10" x14ac:dyDescent="0.25">
      <c r="A83" s="10" t="s">
        <v>53</v>
      </c>
      <c r="B83" s="15">
        <f>L70</f>
        <v>0.45363102861666671</v>
      </c>
      <c r="C83" s="44">
        <f>L72</f>
        <v>5.6614020325930329E-4</v>
      </c>
      <c r="D83" s="10">
        <v>0.5</v>
      </c>
      <c r="E83" s="10">
        <v>2.91</v>
      </c>
      <c r="F83" s="16">
        <v>0.17199999999999999</v>
      </c>
      <c r="G83" s="72">
        <f t="shared" si="12"/>
        <v>0.113525701221607</v>
      </c>
      <c r="H83" s="73"/>
      <c r="I83" s="72">
        <f t="shared" si="13"/>
        <v>0.6600331466372501</v>
      </c>
      <c r="J83" s="74"/>
    </row>
    <row r="84" spans="1:10" x14ac:dyDescent="0.25">
      <c r="A84" s="80" t="s">
        <v>67</v>
      </c>
      <c r="B84" s="81"/>
      <c r="C84" s="81"/>
      <c r="D84" s="81"/>
      <c r="E84" s="81"/>
      <c r="F84" s="82"/>
      <c r="G84" s="83">
        <f>SUM(G78:G83)</f>
        <v>2.0002631116310696</v>
      </c>
      <c r="H84" s="84"/>
      <c r="I84" s="83">
        <f>SUM(I78:I83)</f>
        <v>10.642583631217772</v>
      </c>
      <c r="J84" s="84"/>
    </row>
  </sheetData>
  <mergeCells count="32">
    <mergeCell ref="B1:L1"/>
    <mergeCell ref="N1:AC1"/>
    <mergeCell ref="B13:L13"/>
    <mergeCell ref="N13:AC13"/>
    <mergeCell ref="B25:L25"/>
    <mergeCell ref="N25:AC25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A84:F84"/>
    <mergeCell ref="G84:H84"/>
    <mergeCell ref="I84:J8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8F80A-62DF-466C-B3A0-124DFF833C3D}">
  <dimension ref="B1:N21"/>
  <sheetViews>
    <sheetView workbookViewId="0">
      <selection activeCell="E27" sqref="E27"/>
    </sheetView>
  </sheetViews>
  <sheetFormatPr defaultRowHeight="15" x14ac:dyDescent="0.25"/>
  <cols>
    <col min="2" max="2" width="33.140625" customWidth="1"/>
    <col min="4" max="14" width="9.140625" customWidth="1"/>
  </cols>
  <sheetData>
    <row r="1" spans="2:14" ht="15.75" thickBot="1" x14ac:dyDescent="0.3"/>
    <row r="2" spans="2:14" x14ac:dyDescent="0.25">
      <c r="C2" s="33" t="s">
        <v>94</v>
      </c>
      <c r="D2" s="33" t="s">
        <v>95</v>
      </c>
      <c r="E2" s="33" t="s">
        <v>96</v>
      </c>
      <c r="F2" s="33" t="s">
        <v>97</v>
      </c>
      <c r="G2" s="33" t="s">
        <v>98</v>
      </c>
      <c r="H2" s="33" t="s">
        <v>99</v>
      </c>
      <c r="I2" s="33" t="s">
        <v>100</v>
      </c>
      <c r="J2" s="33" t="s">
        <v>101</v>
      </c>
      <c r="K2" s="33" t="s">
        <v>102</v>
      </c>
      <c r="L2" s="33" t="s">
        <v>103</v>
      </c>
      <c r="M2" s="33" t="s">
        <v>104</v>
      </c>
      <c r="N2" s="33" t="s">
        <v>105</v>
      </c>
    </row>
    <row r="3" spans="2:14" x14ac:dyDescent="0.25">
      <c r="C3" s="34" t="s">
        <v>133</v>
      </c>
      <c r="D3" s="34" t="s">
        <v>106</v>
      </c>
      <c r="E3" s="34" t="s">
        <v>106</v>
      </c>
      <c r="F3" s="34" t="s">
        <v>133</v>
      </c>
      <c r="G3" s="34" t="s">
        <v>133</v>
      </c>
      <c r="H3" s="34" t="s">
        <v>106</v>
      </c>
      <c r="I3" s="34" t="s">
        <v>106</v>
      </c>
      <c r="J3" s="34" t="s">
        <v>133</v>
      </c>
      <c r="K3" s="34" t="s">
        <v>133</v>
      </c>
      <c r="L3" s="34" t="s">
        <v>106</v>
      </c>
      <c r="M3" s="34" t="s">
        <v>106</v>
      </c>
      <c r="N3" s="34" t="s">
        <v>133</v>
      </c>
    </row>
    <row r="4" spans="2:14" x14ac:dyDescent="0.25">
      <c r="C4" s="35" t="s">
        <v>82</v>
      </c>
      <c r="D4" s="35" t="s">
        <v>81</v>
      </c>
      <c r="E4" s="35" t="s">
        <v>84</v>
      </c>
      <c r="F4" s="35" t="s">
        <v>83</v>
      </c>
      <c r="G4" s="35" t="s">
        <v>86</v>
      </c>
      <c r="H4" s="35" t="s">
        <v>85</v>
      </c>
      <c r="I4" s="35" t="s">
        <v>88</v>
      </c>
      <c r="J4" s="35" t="s">
        <v>87</v>
      </c>
      <c r="K4" s="35" t="s">
        <v>90</v>
      </c>
      <c r="L4" s="35" t="s">
        <v>89</v>
      </c>
      <c r="M4" s="35" t="s">
        <v>92</v>
      </c>
      <c r="N4" s="35" t="s">
        <v>91</v>
      </c>
    </row>
    <row r="5" spans="2:14" x14ac:dyDescent="0.25">
      <c r="B5" s="35" t="s">
        <v>68</v>
      </c>
      <c r="C5" s="36">
        <f>BL5_Iteration1!$B$10</f>
        <v>1999.9717310369858</v>
      </c>
      <c r="D5" s="41">
        <f>BL6_Iteration1!$B$10</f>
        <v>1999.9950128046951</v>
      </c>
      <c r="E5" s="41">
        <f>BL6_Iteration2!$B$10</f>
        <v>1999.9571780517842</v>
      </c>
      <c r="F5" s="36">
        <f>BL5_Iteration2!$B$10</f>
        <v>1999.9781384551261</v>
      </c>
      <c r="G5" s="36">
        <f>BL5_Iteration3!$B$10</f>
        <v>2000.0047089245152</v>
      </c>
      <c r="H5" s="41">
        <f>BL6_Iteration3!$B$10</f>
        <v>1999.9941661005694</v>
      </c>
      <c r="I5" s="41">
        <f>BL6_Iteration4!$B$10</f>
        <v>1999.9788895739039</v>
      </c>
      <c r="J5" s="36">
        <f>BL5_Iteration4!$B$10</f>
        <v>1999.9622357970331</v>
      </c>
      <c r="K5" s="36">
        <f>BL5_Iteration5!$B$10</f>
        <v>1999.988510791768</v>
      </c>
      <c r="L5" s="41">
        <f>BL6_Iteration5!$B$10</f>
        <v>1999.9786601509757</v>
      </c>
      <c r="M5" s="41">
        <f>BL6_Iteration6!$B$10</f>
        <v>1999.9517245943789</v>
      </c>
      <c r="N5" s="36">
        <f>BL5_Iteration6!$B$10</f>
        <v>1999.970803236044</v>
      </c>
    </row>
    <row r="6" spans="2:14" x14ac:dyDescent="0.25">
      <c r="B6" s="35" t="s">
        <v>69</v>
      </c>
      <c r="C6" s="37">
        <f>BL5_Iteration1!$C$10</f>
        <v>105.00378192713328</v>
      </c>
      <c r="D6" s="41">
        <f>BL6_Iteration1!$C$10</f>
        <v>105.00499718190173</v>
      </c>
      <c r="E6" s="41">
        <f>BL6_Iteration2!$C$10</f>
        <v>105.00418642630456</v>
      </c>
      <c r="F6" s="37">
        <f>BL5_Iteration2!$C$10</f>
        <v>104.99590119715678</v>
      </c>
      <c r="G6" s="37">
        <f>BL5_Iteration3!$C$10</f>
        <v>105.00259807923378</v>
      </c>
      <c r="H6" s="41">
        <f>BL6_Iteration3!$C$10</f>
        <v>105.0020445558058</v>
      </c>
      <c r="I6" s="41">
        <f>BL6_Iteration4!$C$10</f>
        <v>105.00339756293336</v>
      </c>
      <c r="J6" s="37">
        <f>BL5_Iteration4!$C$10</f>
        <v>105.00326099536868</v>
      </c>
      <c r="K6" s="37">
        <f>BL5_Iteration5!$C$10</f>
        <v>105.00366406992846</v>
      </c>
      <c r="L6" s="41">
        <f>BL6_Iteration5!$C$10</f>
        <v>105.00347912340419</v>
      </c>
      <c r="M6" s="41">
        <f>BL6_Iteration6!$C$10</f>
        <v>105.0039494943526</v>
      </c>
      <c r="N6" s="37">
        <f>BL5_Iteration6!$C$10</f>
        <v>105.00288107167012</v>
      </c>
    </row>
    <row r="7" spans="2:14" x14ac:dyDescent="0.25">
      <c r="B7" s="35" t="s">
        <v>70</v>
      </c>
      <c r="C7" s="36">
        <f>BL5_Iteration1!$D$10</f>
        <v>115.09110537457742</v>
      </c>
      <c r="D7" s="41">
        <f>BL6_Iteration1!$D$10</f>
        <v>114.91430418366872</v>
      </c>
      <c r="E7" s="41">
        <f>BL6_Iteration2!$D$10</f>
        <v>114.61988561741761</v>
      </c>
      <c r="F7" s="36">
        <f>BL5_Iteration2!$D$10</f>
        <v>114.61198377217455</v>
      </c>
      <c r="G7" s="36">
        <f>BL5_Iteration3!$D$10</f>
        <v>115.08323843217083</v>
      </c>
      <c r="H7" s="41">
        <f>BL6_Iteration3!$D$10</f>
        <v>114.92526065984423</v>
      </c>
      <c r="I7" s="41">
        <f>BL6_Iteration4!$D$10</f>
        <v>114.97615065986876</v>
      </c>
      <c r="J7" s="36">
        <f>BL5_Iteration4!$D$10</f>
        <v>114.92602165814104</v>
      </c>
      <c r="K7" s="36">
        <f>BL5_Iteration5!$D$10</f>
        <v>114.90603936047181</v>
      </c>
      <c r="L7" s="41">
        <f>BL6_Iteration5!$D$10</f>
        <v>115.00321171040606</v>
      </c>
      <c r="M7" s="41">
        <f>BL6_Iteration6!$D$10</f>
        <v>115.05704263937476</v>
      </c>
      <c r="N7" s="36">
        <f>BL5_Iteration6!$D$10</f>
        <v>115.04483296790927</v>
      </c>
    </row>
    <row r="8" spans="2:14" x14ac:dyDescent="0.25">
      <c r="B8" s="35" t="s">
        <v>71</v>
      </c>
      <c r="C8" s="36">
        <f>BL5_Iteration1!$E$10</f>
        <v>109.21330686179071</v>
      </c>
      <c r="D8" s="41">
        <f>BL6_Iteration1!$E$10</f>
        <v>109.03530459368579</v>
      </c>
      <c r="E8" s="41">
        <f>BL6_Iteration2!$E$10</f>
        <v>108.81428448299353</v>
      </c>
      <c r="F8" s="36">
        <f>BL5_Iteration2!$E$10</f>
        <v>108.84100553831638</v>
      </c>
      <c r="G8" s="36">
        <f>BL5_Iteration3!$E$10</f>
        <v>109.1254053899379</v>
      </c>
      <c r="H8" s="41">
        <f>BL6_Iteration3!$E$10</f>
        <v>109.09347585478179</v>
      </c>
      <c r="I8" s="41">
        <f>BL6_Iteration4!$E$10</f>
        <v>109.00048359433259</v>
      </c>
      <c r="J8" s="36">
        <f>BL5_Iteration4!$E$10</f>
        <v>108.97872960999979</v>
      </c>
      <c r="K8" s="36">
        <f>BL5_Iteration5!$E$10</f>
        <v>109.04242280021082</v>
      </c>
      <c r="L8" s="41">
        <f>BL6_Iteration5!$E$10</f>
        <v>109.09538897683778</v>
      </c>
      <c r="M8" s="41">
        <f>BL6_Iteration6!$E$10</f>
        <v>109.14094462901436</v>
      </c>
      <c r="N8" s="36">
        <f>BL5_Iteration6!$E$10</f>
        <v>109.12723228190374</v>
      </c>
    </row>
    <row r="9" spans="2:14" x14ac:dyDescent="0.25">
      <c r="B9" s="35" t="s">
        <v>72</v>
      </c>
      <c r="C9" s="36">
        <f>BL5_Iteration1!$F$10</f>
        <v>28.999387943742089</v>
      </c>
      <c r="D9" s="41">
        <f>BL6_Iteration1!$F$10</f>
        <v>29.000671886651769</v>
      </c>
      <c r="E9" s="41">
        <f>BL6_Iteration2!$F$10</f>
        <v>29.000222030219927</v>
      </c>
      <c r="F9" s="36">
        <f>BL5_Iteration2!$F$10</f>
        <v>29.000328336314535</v>
      </c>
      <c r="G9" s="36">
        <f>BL5_Iteration3!$F$10</f>
        <v>29.00094038390549</v>
      </c>
      <c r="H9" s="41">
        <f>BL6_Iteration3!$F$10</f>
        <v>29.000943709880811</v>
      </c>
      <c r="I9" s="41">
        <f>BL6_Iteration4!$F$10</f>
        <v>28.998937533600394</v>
      </c>
      <c r="J9" s="36">
        <f>BL5_Iteration4!$F$10</f>
        <v>29.000768550294001</v>
      </c>
      <c r="K9" s="36">
        <f>BL5_Iteration5!$F$10</f>
        <v>28.999396707717992</v>
      </c>
      <c r="L9" s="41">
        <f>BL6_Iteration5!$F$10</f>
        <v>29.000332960477248</v>
      </c>
      <c r="M9" s="41">
        <f>BL6_Iteration6!$F$10</f>
        <v>28.999215533109847</v>
      </c>
      <c r="N9" s="36">
        <f>BL5_Iteration6!$F$10</f>
        <v>29.00050892624883</v>
      </c>
    </row>
    <row r="10" spans="2:14" x14ac:dyDescent="0.25">
      <c r="B10" s="35" t="s">
        <v>73</v>
      </c>
      <c r="C10" s="36">
        <f>BL5_Iteration1!$G$10</f>
        <v>21.964151326302304</v>
      </c>
      <c r="D10" s="41">
        <f>BL6_Iteration1!$G$10</f>
        <v>21.909334624084224</v>
      </c>
      <c r="E10" s="41">
        <f>BL6_Iteration2!$G$10</f>
        <v>22.00701508642581</v>
      </c>
      <c r="F10" s="36">
        <f>BL5_Iteration2!$G$10</f>
        <v>22.047190390867588</v>
      </c>
      <c r="G10" s="36">
        <f>BL5_Iteration3!$G$10</f>
        <v>21.910766707296769</v>
      </c>
      <c r="H10" s="41">
        <f>BL6_Iteration3!$G$10</f>
        <v>21.967111111111095</v>
      </c>
      <c r="I10" s="41">
        <f>BL6_Iteration4!$G$10</f>
        <v>22.002573637217239</v>
      </c>
      <c r="J10" s="36">
        <f>BL5_Iteration4!$G$10</f>
        <v>22.078963074415814</v>
      </c>
      <c r="K10" s="36">
        <f>BL5_Iteration5!$G$10</f>
        <v>21.936204510939117</v>
      </c>
      <c r="L10" s="41">
        <f>BL6_Iteration5!$G$10</f>
        <v>22.041738435887368</v>
      </c>
      <c r="M10" s="41">
        <f>BL6_Iteration6!$G$10</f>
        <v>22.026950709913041</v>
      </c>
      <c r="N10" s="36">
        <f>BL5_Iteration6!$G$10</f>
        <v>21.957789733946708</v>
      </c>
    </row>
    <row r="11" spans="2:14" x14ac:dyDescent="0.25">
      <c r="B11" s="35" t="s">
        <v>74</v>
      </c>
      <c r="C11" s="36">
        <f>BL5_Iteration1!$P$10</f>
        <v>26.5</v>
      </c>
      <c r="D11" s="41">
        <f>BL6_Iteration1!$P$10</f>
        <v>26.214518272425256</v>
      </c>
      <c r="E11" s="41">
        <f>BL6_Iteration2!$P$10</f>
        <v>26.199744867344993</v>
      </c>
      <c r="F11" s="36">
        <f>BL5_Iteration2!$P$10</f>
        <v>26.124674187079098</v>
      </c>
      <c r="G11" s="36">
        <f>BL5_Iteration3!$P$10</f>
        <v>26.510309655114352</v>
      </c>
      <c r="H11" s="41">
        <f>BL6_Iteration3!$P$10</f>
        <v>26.324445182724304</v>
      </c>
      <c r="I11" s="41">
        <f>BL6_Iteration4!$P$10</f>
        <v>26.187314000559962</v>
      </c>
      <c r="J11" s="36">
        <f>BL5_Iteration4!$P$10</f>
        <v>26.443091712718058</v>
      </c>
      <c r="K11" s="36">
        <f>BL5_Iteration5!$P$10</f>
        <v>25.886778146917649</v>
      </c>
      <c r="L11" s="41">
        <f>BL6_Iteration5!$P$10</f>
        <v>26.380389073458744</v>
      </c>
      <c r="M11" s="41">
        <f>BL6_Iteration6!$P$10</f>
        <v>26.384589516426701</v>
      </c>
      <c r="N11" s="36">
        <f>BL5_Iteration6!$P$10</f>
        <v>25.836747323735654</v>
      </c>
    </row>
    <row r="12" spans="2:14" x14ac:dyDescent="0.25">
      <c r="B12" s="35" t="s">
        <v>75</v>
      </c>
      <c r="C12" s="37">
        <f>BL5_Iteration1!$H$10</f>
        <v>105.00787692962309</v>
      </c>
      <c r="D12" s="41">
        <f>BL6_Iteration1!$H$10</f>
        <v>105.03273064071784</v>
      </c>
      <c r="E12" s="41">
        <f>BL6_Iteration2!$H$10</f>
        <v>105.02639143570649</v>
      </c>
      <c r="F12" s="37">
        <f>BL5_Iteration2!$H$10</f>
        <v>104.9860293508854</v>
      </c>
      <c r="G12" s="37">
        <f>BL5_Iteration3!$H$10</f>
        <v>105.00066109129149</v>
      </c>
      <c r="H12" s="41">
        <f>BL6_Iteration3!$H$10</f>
        <v>104.989550990608</v>
      </c>
      <c r="I12" s="41">
        <f>BL6_Iteration4!$H$10</f>
        <v>105.0038301846195</v>
      </c>
      <c r="J12" s="37">
        <f>BL5_Iteration4!$H$10</f>
        <v>104.98621489962568</v>
      </c>
      <c r="K12" s="37">
        <f>BL5_Iteration5!$H$10</f>
        <v>105.02112680921908</v>
      </c>
      <c r="L12" s="41">
        <f>BL6_Iteration5!$H$10</f>
        <v>104.99391279701517</v>
      </c>
      <c r="M12" s="41">
        <f>BL6_Iteration6!$H$10</f>
        <v>104.98754120517985</v>
      </c>
      <c r="N12" s="37">
        <f>BL5_Iteration6!$H$10</f>
        <v>104.99093933173289</v>
      </c>
    </row>
    <row r="13" spans="2:14" x14ac:dyDescent="0.25">
      <c r="B13" s="35" t="s">
        <v>76</v>
      </c>
      <c r="C13" s="38">
        <f>BL5_Iteration1!$I$10</f>
        <v>6.304129661345109</v>
      </c>
      <c r="D13" s="41">
        <f>BL6_Iteration1!$I$10</f>
        <v>6.2994094257768678</v>
      </c>
      <c r="E13" s="41">
        <f>BL6_Iteration2!$I$10</f>
        <v>6.3010008763356593</v>
      </c>
      <c r="F13" s="38">
        <f>BL5_Iteration2!$I$10</f>
        <v>6.2905112009076589</v>
      </c>
      <c r="G13" s="38">
        <f>BL5_Iteration3!$I$10</f>
        <v>6.3318922266568549</v>
      </c>
      <c r="H13" s="41">
        <f>BL6_Iteration3!$I$10</f>
        <v>6.3164640168986823</v>
      </c>
      <c r="I13" s="41">
        <f>BL6_Iteration4!$I$10</f>
        <v>6.3131428310057736</v>
      </c>
      <c r="J13" s="38">
        <f>BL5_Iteration4!$I$10</f>
        <v>6.2991887638030093</v>
      </c>
      <c r="K13" s="38">
        <f>BL5_Iteration5!$I$10</f>
        <v>6.2967825976796279</v>
      </c>
      <c r="L13" s="41">
        <f>BL6_Iteration5!$I$10</f>
        <v>6.2959062895246154</v>
      </c>
      <c r="M13" s="41">
        <f>BL6_Iteration6!$I$10</f>
        <v>6.2922586916963281</v>
      </c>
      <c r="N13" s="38">
        <f>BL5_Iteration6!$I$10</f>
        <v>6.2839568468639202</v>
      </c>
    </row>
    <row r="14" spans="2:14" x14ac:dyDescent="0.25">
      <c r="B14" s="35" t="s">
        <v>77</v>
      </c>
      <c r="C14" s="37">
        <f>BL5_Iteration1!$J$10</f>
        <v>14.442955163003759</v>
      </c>
      <c r="D14" s="41">
        <f>BL6_Iteration1!$J$10</f>
        <v>14.448406143701947</v>
      </c>
      <c r="E14" s="41">
        <f>BL6_Iteration2!$J$10</f>
        <v>14.44939734553725</v>
      </c>
      <c r="F14" s="37">
        <f>BL5_Iteration2!$J$10</f>
        <v>14.442895345667068</v>
      </c>
      <c r="G14" s="37">
        <f>BL5_Iteration3!$J$10</f>
        <v>14.444899358836196</v>
      </c>
      <c r="H14" s="41">
        <f>BL6_Iteration3!$J$10</f>
        <v>14.442883022537352</v>
      </c>
      <c r="I14" s="41">
        <f>BL6_Iteration4!$J$10</f>
        <v>14.453976599750769</v>
      </c>
      <c r="J14" s="37">
        <f>BL5_Iteration4!$J$10</f>
        <v>14.443772784206418</v>
      </c>
      <c r="K14" s="37">
        <f>BL5_Iteration5!$J$10</f>
        <v>14.447847271585401</v>
      </c>
      <c r="L14" s="41">
        <f>BL6_Iteration5!$J$10</f>
        <v>14.451879382297633</v>
      </c>
      <c r="M14" s="41">
        <f>BL6_Iteration6!$J$10</f>
        <v>14.451330375011457</v>
      </c>
      <c r="N14" s="37">
        <f>BL5_Iteration6!$J$10</f>
        <v>14.451788822864877</v>
      </c>
    </row>
    <row r="15" spans="2:14" x14ac:dyDescent="0.25">
      <c r="B15" s="35" t="s">
        <v>11</v>
      </c>
      <c r="C15" s="37">
        <f>BL5_Iteration1!$K$10</f>
        <v>3.129568106313485E-2</v>
      </c>
      <c r="D15" s="41">
        <f>BL6_Iteration1!$K$10</f>
        <v>1.8790380313205901E-2</v>
      </c>
      <c r="E15" s="41">
        <f>BL6_Iteration2!$K$10</f>
        <v>2.0866666666664813E-2</v>
      </c>
      <c r="F15" s="37">
        <f>BL5_Iteration2!$K$10</f>
        <v>2.8418383167215566E-2</v>
      </c>
      <c r="G15" s="37">
        <f>BL5_Iteration3!$K$10</f>
        <v>2.3409663537647063E-2</v>
      </c>
      <c r="H15" s="41">
        <f>BL6_Iteration3!$K$10</f>
        <v>1.520178970918451E-2</v>
      </c>
      <c r="I15" s="41">
        <f>BL6_Iteration4!$K$10</f>
        <v>1.6909172259506278E-2</v>
      </c>
      <c r="J15" s="37">
        <f>BL5_Iteration4!$K$10</f>
        <v>1.4675362318847363E-2</v>
      </c>
      <c r="K15" s="37">
        <f>BL5_Iteration5!$K$10</f>
        <v>1.8007198228135124E-2</v>
      </c>
      <c r="L15" s="41">
        <f>BL6_Iteration5!$K$10</f>
        <v>2.828815060908596E-2</v>
      </c>
      <c r="M15" s="41">
        <f>BL6_Iteration6!$K$10</f>
        <v>1.5081284606884182E-2</v>
      </c>
      <c r="N15" s="37">
        <f>BL5_Iteration6!$K$10</f>
        <v>2.8395302013427326E-2</v>
      </c>
    </row>
    <row r="16" spans="2:14" x14ac:dyDescent="0.25">
      <c r="B16" s="35" t="s">
        <v>78</v>
      </c>
      <c r="C16" s="39">
        <f>BL5_Iteration1!$L$10</f>
        <v>0.28666069570645702</v>
      </c>
      <c r="D16" s="41">
        <f>BL6_Iteration1!$L$10</f>
        <v>0.28643991202813895</v>
      </c>
      <c r="E16" s="41">
        <f>BL6_Iteration2!$L$10</f>
        <v>0.28651913015910185</v>
      </c>
      <c r="F16" s="39">
        <f>BL5_Iteration2!$L$10</f>
        <v>0.28606130504281013</v>
      </c>
      <c r="G16" s="39">
        <f>BL5_Iteration3!$L$10</f>
        <v>0.28792153417504651</v>
      </c>
      <c r="H16" s="41">
        <f>BL6_Iteration3!$L$10</f>
        <v>0.28722322007724693</v>
      </c>
      <c r="I16" s="41">
        <f>BL6_Iteration4!$L$10</f>
        <v>0.28706985955923708</v>
      </c>
      <c r="J16" s="39">
        <f>BL5_Iteration4!$L$10</f>
        <v>0.2864384801471806</v>
      </c>
      <c r="K16" s="39">
        <f>BL5_Iteration5!$L$10</f>
        <v>0.28632451124092961</v>
      </c>
      <c r="L16" s="41">
        <f>BL6_Iteration5!$L$10</f>
        <v>0.28628646127610924</v>
      </c>
      <c r="M16" s="41">
        <f>BL6_Iteration6!$L$10</f>
        <v>0.28612298038578837</v>
      </c>
      <c r="N16" s="39">
        <f>BL5_Iteration6!$L$10</f>
        <v>0.28574614413240962</v>
      </c>
    </row>
    <row r="17" spans="2:14" x14ac:dyDescent="0.25">
      <c r="B17" s="35" t="s">
        <v>79</v>
      </c>
      <c r="C17" s="40">
        <f>BL5_Iteration1!$L$11</f>
        <v>9.7809227675379849E-5</v>
      </c>
      <c r="D17" s="41">
        <f>BL6_Iteration1!$L$11</f>
        <v>1.7383355323448695E-4</v>
      </c>
      <c r="E17" s="41">
        <f>BL6_Iteration2!$L$11</f>
        <v>6.1384654113065423E-5</v>
      </c>
      <c r="F17" s="40">
        <f>BL5_Iteration2!$L$11</f>
        <v>1.4522971584112848E-4</v>
      </c>
      <c r="G17" s="40">
        <f>BL5_Iteration3!$L$11</f>
        <v>9.7367697889637374E-5</v>
      </c>
      <c r="H17" s="41">
        <f>BL6_Iteration3!$L$11</f>
        <v>9.7249878288592736E-5</v>
      </c>
      <c r="I17" s="41">
        <f>BL6_Iteration4!$L$11</f>
        <v>3.8195838682116596E-5</v>
      </c>
      <c r="J17" s="40">
        <f>BL5_Iteration4!$L$11</f>
        <v>4.4131122940544912E-5</v>
      </c>
      <c r="K17" s="40">
        <f>BL5_Iteration5!$L$11</f>
        <v>3.7433607213519096E-5</v>
      </c>
      <c r="L17" s="41">
        <f>BL6_Iteration5!$L$11</f>
        <v>2.3096761136884982E-5</v>
      </c>
      <c r="M17" s="41">
        <f>BL6_Iteration6!$L$11</f>
        <v>6.0531717932637426E-5</v>
      </c>
      <c r="N17" s="40">
        <f>BL5_Iteration6!$L$11</f>
        <v>3.846278107060301E-5</v>
      </c>
    </row>
    <row r="18" spans="2:14" x14ac:dyDescent="0.25">
      <c r="B18" s="35" t="s">
        <v>93</v>
      </c>
      <c r="C18" s="47">
        <f>BL5_Iteration1!$L$12</f>
        <v>3.412020871376707E-4</v>
      </c>
      <c r="D18" s="41">
        <f>BL6_Iteration1!$L$12</f>
        <v>6.0687615773813701E-4</v>
      </c>
      <c r="E18" s="41">
        <f>BL6_Iteration2!$L$12</f>
        <v>2.1424277701450161E-4</v>
      </c>
      <c r="F18" s="47">
        <f>BL5_Iteration2!$L$12</f>
        <v>5.0768738477017822E-4</v>
      </c>
      <c r="G18" s="47">
        <f>BL5_Iteration3!$L$12</f>
        <v>3.3817442022395281E-4</v>
      </c>
      <c r="H18" s="41">
        <f>BL6_Iteration3!$L$12</f>
        <v>3.385864076812382E-4</v>
      </c>
      <c r="I18" s="41">
        <f>BL6_Iteration4!$L$12</f>
        <v>1.3305415880567167E-4</v>
      </c>
      <c r="J18" s="47">
        <f>BL5_Iteration4!$L$12</f>
        <v>1.5406841607967279E-4</v>
      </c>
      <c r="K18" s="47">
        <f>BL5_Iteration5!$L$12</f>
        <v>1.3073839557529304E-4</v>
      </c>
      <c r="L18" s="41">
        <f>BL6_Iteration5!$L$12</f>
        <v>8.0677098853827007E-5</v>
      </c>
      <c r="M18" s="41">
        <f>BL6_Iteration6!$L$12</f>
        <v>2.1155839300646405E-4</v>
      </c>
      <c r="N18" s="47">
        <f>BL5_Iteration6!$L$12</f>
        <v>1.3460472471950506E-4</v>
      </c>
    </row>
    <row r="20" spans="2:14" x14ac:dyDescent="0.25">
      <c r="B20" s="35" t="s">
        <v>134</v>
      </c>
      <c r="C20" s="45">
        <f>BL5_Iteration1!$G$78</f>
        <v>0.94555030478774849</v>
      </c>
      <c r="D20" s="46">
        <f>BL6_Iteration1!$G$78</f>
        <v>0.94482204982481621</v>
      </c>
      <c r="E20" s="46">
        <f>BL6_Iteration2!$G$78</f>
        <v>0.94508335082979733</v>
      </c>
      <c r="F20" s="45">
        <f>BL5_Iteration2!$G$78</f>
        <v>0.94357321468370914</v>
      </c>
      <c r="G20" s="45">
        <f>BL5_Iteration3!$G$78</f>
        <v>0.94970918047639075</v>
      </c>
      <c r="H20" s="46">
        <f>BL6_Iteration3!$G$78</f>
        <v>0.94740579142479886</v>
      </c>
      <c r="I20" s="46">
        <f>BL6_Iteration4!$G$78</f>
        <v>0.9468999317561434</v>
      </c>
      <c r="J20" s="45">
        <f>BL5_Iteration4!$G$78</f>
        <v>0.94481732676547514</v>
      </c>
      <c r="K20" s="45">
        <f>BL5_Iteration5!$G$78</f>
        <v>0.94444140032820623</v>
      </c>
      <c r="L20" s="46">
        <f>BL6_Iteration5!$G$78</f>
        <v>0.94431589251924619</v>
      </c>
      <c r="M20" s="46">
        <f>BL6_Iteration6!$G$78</f>
        <v>0.94377665080252282</v>
      </c>
      <c r="N20" s="45">
        <f>BL5_Iteration6!$G$78</f>
        <v>0.94253365642075293</v>
      </c>
    </row>
    <row r="21" spans="2:14" x14ac:dyDescent="0.25">
      <c r="B21" s="35" t="s">
        <v>135</v>
      </c>
      <c r="C21" s="45">
        <f>BL5_Iteration1!$I$78</f>
        <v>3.151834349292495</v>
      </c>
      <c r="D21" s="46">
        <f>BL6_Iteration1!$I$78</f>
        <v>3.1494068327493876</v>
      </c>
      <c r="E21" s="46">
        <f>BL6_Iteration2!$I$78</f>
        <v>3.1502778360993244</v>
      </c>
      <c r="F21" s="45">
        <f>BL5_Iteration2!$I$78</f>
        <v>3.1452440489456972</v>
      </c>
      <c r="G21" s="45">
        <f>BL5_Iteration3!$I$78</f>
        <v>3.165697268254636</v>
      </c>
      <c r="H21" s="46">
        <f>BL6_Iteration3!$I$78</f>
        <v>3.1580193047493297</v>
      </c>
      <c r="I21" s="46">
        <f>BL6_Iteration4!$I$78</f>
        <v>3.1563331058538115</v>
      </c>
      <c r="J21" s="45">
        <f>BL5_Iteration4!$I$78</f>
        <v>3.1493910892182506</v>
      </c>
      <c r="K21" s="45">
        <f>BL5_Iteration5!$I$78</f>
        <v>3.1481380010940208</v>
      </c>
      <c r="L21" s="46">
        <f>BL6_Iteration5!$I$78</f>
        <v>3.1477196417308209</v>
      </c>
      <c r="M21" s="46">
        <f>BL6_Iteration6!$I$78</f>
        <v>3.145922169341743</v>
      </c>
      <c r="N21" s="45">
        <f>BL5_Iteration6!$I$78</f>
        <v>3.1417788547358434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6153B-ED9A-435C-A2EC-BDD50778817E}">
  <sheetPr codeName="Sheet10"/>
  <dimension ref="A1:I30"/>
  <sheetViews>
    <sheetView view="pageLayout" zoomScaleNormal="100" workbookViewId="0">
      <selection activeCell="E31" sqref="E31"/>
    </sheetView>
  </sheetViews>
  <sheetFormatPr defaultRowHeight="15" x14ac:dyDescent="0.25"/>
  <cols>
    <col min="1" max="2" width="10.7109375" customWidth="1"/>
    <col min="3" max="4" width="17.85546875" customWidth="1"/>
    <col min="5" max="5" width="22" customWidth="1"/>
  </cols>
  <sheetData>
    <row r="1" spans="1:9" ht="23.25" x14ac:dyDescent="0.35">
      <c r="C1" s="57" t="s">
        <v>137</v>
      </c>
    </row>
    <row r="3" spans="1:9" ht="15.75" thickBot="1" x14ac:dyDescent="0.3">
      <c r="A3" s="3"/>
      <c r="B3" s="3"/>
      <c r="C3" s="59" t="s">
        <v>142</v>
      </c>
      <c r="E3" s="3"/>
      <c r="F3" s="58" t="s">
        <v>138</v>
      </c>
      <c r="G3" s="59"/>
      <c r="H3" s="59"/>
      <c r="I3" s="59"/>
    </row>
    <row r="4" spans="1:9" ht="15.75" thickBot="1" x14ac:dyDescent="0.3">
      <c r="C4" s="56"/>
    </row>
    <row r="5" spans="1:9" ht="42" customHeight="1" x14ac:dyDescent="0.25">
      <c r="A5" s="62" t="s">
        <v>143</v>
      </c>
      <c r="B5" s="60" t="s">
        <v>144</v>
      </c>
      <c r="C5" s="60" t="s">
        <v>139</v>
      </c>
      <c r="D5" s="60" t="s">
        <v>140</v>
      </c>
      <c r="E5" s="60" t="s">
        <v>151</v>
      </c>
      <c r="F5" s="94" t="s">
        <v>141</v>
      </c>
      <c r="G5" s="94"/>
      <c r="H5" s="94"/>
      <c r="I5" s="95"/>
    </row>
    <row r="6" spans="1:9" ht="15" customHeight="1" x14ac:dyDescent="0.25">
      <c r="A6" s="89">
        <v>4</v>
      </c>
      <c r="B6" s="91">
        <v>5</v>
      </c>
      <c r="C6" s="91" t="s">
        <v>145</v>
      </c>
      <c r="D6" s="91" t="s">
        <v>146</v>
      </c>
      <c r="E6" s="96">
        <v>0.42152777777777778</v>
      </c>
      <c r="F6" s="91" t="s">
        <v>147</v>
      </c>
      <c r="G6" s="91"/>
      <c r="H6" s="91"/>
      <c r="I6" s="92"/>
    </row>
    <row r="7" spans="1:9" x14ac:dyDescent="0.25">
      <c r="A7" s="89"/>
      <c r="B7" s="85"/>
      <c r="C7" s="85"/>
      <c r="D7" s="85"/>
      <c r="E7" s="85"/>
      <c r="F7" s="91"/>
      <c r="G7" s="91"/>
      <c r="H7" s="91"/>
      <c r="I7" s="92"/>
    </row>
    <row r="8" spans="1:9" ht="15" customHeight="1" x14ac:dyDescent="0.25">
      <c r="A8" s="89">
        <v>12</v>
      </c>
      <c r="B8" s="85">
        <v>6</v>
      </c>
      <c r="C8" s="91" t="s">
        <v>149</v>
      </c>
      <c r="D8" s="91" t="s">
        <v>150</v>
      </c>
      <c r="E8" s="93">
        <v>6.9444444444444441E-3</v>
      </c>
      <c r="F8" s="91" t="s">
        <v>148</v>
      </c>
      <c r="G8" s="91"/>
      <c r="H8" s="91"/>
      <c r="I8" s="92"/>
    </row>
    <row r="9" spans="1:9" x14ac:dyDescent="0.25">
      <c r="A9" s="89"/>
      <c r="B9" s="85"/>
      <c r="C9" s="85"/>
      <c r="D9" s="85"/>
      <c r="E9" s="85"/>
      <c r="F9" s="91"/>
      <c r="G9" s="91"/>
      <c r="H9" s="91"/>
      <c r="I9" s="92"/>
    </row>
    <row r="10" spans="1:9" ht="15" customHeight="1" x14ac:dyDescent="0.25">
      <c r="A10" s="89"/>
      <c r="B10" s="91"/>
      <c r="C10" s="85"/>
      <c r="D10" s="85"/>
      <c r="E10" s="91"/>
      <c r="F10" s="85"/>
      <c r="G10" s="85"/>
      <c r="H10" s="85"/>
      <c r="I10" s="86"/>
    </row>
    <row r="11" spans="1:9" x14ac:dyDescent="0.25">
      <c r="A11" s="89"/>
      <c r="B11" s="91"/>
      <c r="C11" s="85"/>
      <c r="D11" s="85"/>
      <c r="E11" s="91"/>
      <c r="F11" s="85"/>
      <c r="G11" s="85"/>
      <c r="H11" s="85"/>
      <c r="I11" s="86"/>
    </row>
    <row r="12" spans="1:9" ht="15" customHeight="1" x14ac:dyDescent="0.25">
      <c r="A12" s="89"/>
      <c r="B12" s="85"/>
      <c r="C12" s="85"/>
      <c r="D12" s="85"/>
      <c r="E12" s="85"/>
      <c r="F12" s="85"/>
      <c r="G12" s="85"/>
      <c r="H12" s="85"/>
      <c r="I12" s="86"/>
    </row>
    <row r="13" spans="1:9" x14ac:dyDescent="0.25">
      <c r="A13" s="89"/>
      <c r="B13" s="85"/>
      <c r="C13" s="85"/>
      <c r="D13" s="85"/>
      <c r="E13" s="85"/>
      <c r="F13" s="85"/>
      <c r="G13" s="85"/>
      <c r="H13" s="85"/>
      <c r="I13" s="86"/>
    </row>
    <row r="14" spans="1:9" ht="15" customHeight="1" x14ac:dyDescent="0.25">
      <c r="A14" s="89"/>
      <c r="B14" s="85"/>
      <c r="C14" s="85"/>
      <c r="D14" s="85"/>
      <c r="E14" s="85"/>
      <c r="F14" s="85"/>
      <c r="G14" s="85"/>
      <c r="H14" s="85"/>
      <c r="I14" s="86"/>
    </row>
    <row r="15" spans="1:9" x14ac:dyDescent="0.25">
      <c r="A15" s="89"/>
      <c r="B15" s="85"/>
      <c r="C15" s="85"/>
      <c r="D15" s="85"/>
      <c r="E15" s="85"/>
      <c r="F15" s="85"/>
      <c r="G15" s="85"/>
      <c r="H15" s="85"/>
      <c r="I15" s="86"/>
    </row>
    <row r="16" spans="1:9" ht="15" customHeight="1" x14ac:dyDescent="0.25">
      <c r="A16" s="89"/>
      <c r="B16" s="85"/>
      <c r="C16" s="85"/>
      <c r="D16" s="85"/>
      <c r="E16" s="85"/>
      <c r="F16" s="85"/>
      <c r="G16" s="85"/>
      <c r="H16" s="85"/>
      <c r="I16" s="86"/>
    </row>
    <row r="17" spans="1:9" x14ac:dyDescent="0.25">
      <c r="A17" s="89"/>
      <c r="B17" s="85"/>
      <c r="C17" s="85"/>
      <c r="D17" s="85"/>
      <c r="E17" s="85"/>
      <c r="F17" s="85"/>
      <c r="G17" s="85"/>
      <c r="H17" s="85"/>
      <c r="I17" s="86"/>
    </row>
    <row r="18" spans="1:9" x14ac:dyDescent="0.25">
      <c r="A18" s="89"/>
      <c r="B18" s="85"/>
      <c r="C18" s="85"/>
      <c r="D18" s="85"/>
      <c r="E18" s="85"/>
      <c r="F18" s="85"/>
      <c r="G18" s="85"/>
      <c r="H18" s="85"/>
      <c r="I18" s="86"/>
    </row>
    <row r="19" spans="1:9" x14ac:dyDescent="0.25">
      <c r="A19" s="89"/>
      <c r="B19" s="85"/>
      <c r="C19" s="85"/>
      <c r="D19" s="85"/>
      <c r="E19" s="85"/>
      <c r="F19" s="85"/>
      <c r="G19" s="85"/>
      <c r="H19" s="85"/>
      <c r="I19" s="86"/>
    </row>
    <row r="20" spans="1:9" x14ac:dyDescent="0.25">
      <c r="A20" s="89"/>
      <c r="B20" s="85"/>
      <c r="C20" s="85"/>
      <c r="D20" s="85"/>
      <c r="E20" s="85"/>
      <c r="F20" s="85"/>
      <c r="G20" s="85"/>
      <c r="H20" s="85"/>
      <c r="I20" s="86"/>
    </row>
    <row r="21" spans="1:9" x14ac:dyDescent="0.25">
      <c r="A21" s="89"/>
      <c r="B21" s="85"/>
      <c r="C21" s="85"/>
      <c r="D21" s="85"/>
      <c r="E21" s="85"/>
      <c r="F21" s="85"/>
      <c r="G21" s="85"/>
      <c r="H21" s="85"/>
      <c r="I21" s="86"/>
    </row>
    <row r="22" spans="1:9" x14ac:dyDescent="0.25">
      <c r="A22" s="89"/>
      <c r="B22" s="85"/>
      <c r="C22" s="85"/>
      <c r="D22" s="85"/>
      <c r="E22" s="85"/>
      <c r="F22" s="85"/>
      <c r="G22" s="85"/>
      <c r="H22" s="85"/>
      <c r="I22" s="86"/>
    </row>
    <row r="23" spans="1:9" x14ac:dyDescent="0.25">
      <c r="A23" s="89"/>
      <c r="B23" s="85"/>
      <c r="C23" s="85"/>
      <c r="D23" s="85"/>
      <c r="E23" s="85"/>
      <c r="F23" s="85"/>
      <c r="G23" s="85"/>
      <c r="H23" s="85"/>
      <c r="I23" s="86"/>
    </row>
    <row r="24" spans="1:9" x14ac:dyDescent="0.25">
      <c r="A24" s="89"/>
      <c r="B24" s="85"/>
      <c r="C24" s="85"/>
      <c r="D24" s="85"/>
      <c r="E24" s="85"/>
      <c r="F24" s="85"/>
      <c r="G24" s="85"/>
      <c r="H24" s="85"/>
      <c r="I24" s="86"/>
    </row>
    <row r="25" spans="1:9" x14ac:dyDescent="0.25">
      <c r="A25" s="89"/>
      <c r="B25" s="85"/>
      <c r="C25" s="85"/>
      <c r="D25" s="85"/>
      <c r="E25" s="85"/>
      <c r="F25" s="85"/>
      <c r="G25" s="85"/>
      <c r="H25" s="85"/>
      <c r="I25" s="86"/>
    </row>
    <row r="26" spans="1:9" x14ac:dyDescent="0.25">
      <c r="A26" s="89"/>
      <c r="B26" s="85"/>
      <c r="C26" s="85"/>
      <c r="D26" s="85"/>
      <c r="E26" s="85"/>
      <c r="F26" s="85"/>
      <c r="G26" s="85"/>
      <c r="H26" s="85"/>
      <c r="I26" s="86"/>
    </row>
    <row r="27" spans="1:9" x14ac:dyDescent="0.25">
      <c r="A27" s="89"/>
      <c r="B27" s="85"/>
      <c r="C27" s="85"/>
      <c r="D27" s="85"/>
      <c r="E27" s="85"/>
      <c r="F27" s="85"/>
      <c r="G27" s="85"/>
      <c r="H27" s="85"/>
      <c r="I27" s="86"/>
    </row>
    <row r="28" spans="1:9" x14ac:dyDescent="0.25">
      <c r="A28" s="89"/>
      <c r="B28" s="85"/>
      <c r="C28" s="85"/>
      <c r="D28" s="85"/>
      <c r="E28" s="85"/>
      <c r="F28" s="85"/>
      <c r="G28" s="85"/>
      <c r="H28" s="85"/>
      <c r="I28" s="86"/>
    </row>
    <row r="29" spans="1:9" ht="15.75" thickBot="1" x14ac:dyDescent="0.3">
      <c r="A29" s="90"/>
      <c r="B29" s="87"/>
      <c r="C29" s="87"/>
      <c r="D29" s="87"/>
      <c r="E29" s="87"/>
      <c r="F29" s="87"/>
      <c r="G29" s="87"/>
      <c r="H29" s="87"/>
      <c r="I29" s="88"/>
    </row>
    <row r="30" spans="1:9" x14ac:dyDescent="0.25">
      <c r="A30" s="61"/>
      <c r="B30" s="61"/>
      <c r="E30" s="70">
        <v>0.4284722222222222</v>
      </c>
    </row>
  </sheetData>
  <mergeCells count="73">
    <mergeCell ref="F5:I5"/>
    <mergeCell ref="A6:A7"/>
    <mergeCell ref="B6:B7"/>
    <mergeCell ref="C6:C7"/>
    <mergeCell ref="E6:E7"/>
    <mergeCell ref="D6:D7"/>
    <mergeCell ref="F6:I7"/>
    <mergeCell ref="F8:I9"/>
    <mergeCell ref="A10:A11"/>
    <mergeCell ref="B10:B11"/>
    <mergeCell ref="C10:C11"/>
    <mergeCell ref="E10:E11"/>
    <mergeCell ref="D10:D11"/>
    <mergeCell ref="F10:I11"/>
    <mergeCell ref="A8:A9"/>
    <mergeCell ref="B8:B9"/>
    <mergeCell ref="C8:C9"/>
    <mergeCell ref="E8:E9"/>
    <mergeCell ref="D8:D9"/>
    <mergeCell ref="F12:I13"/>
    <mergeCell ref="A14:A15"/>
    <mergeCell ref="B14:B15"/>
    <mergeCell ref="C14:C15"/>
    <mergeCell ref="E14:E15"/>
    <mergeCell ref="D14:D15"/>
    <mergeCell ref="F14:I15"/>
    <mergeCell ref="A12:A13"/>
    <mergeCell ref="B12:B13"/>
    <mergeCell ref="C12:C13"/>
    <mergeCell ref="E12:E13"/>
    <mergeCell ref="D12:D13"/>
    <mergeCell ref="F16:I17"/>
    <mergeCell ref="A18:A19"/>
    <mergeCell ref="B18:B19"/>
    <mergeCell ref="C18:C19"/>
    <mergeCell ref="E18:E19"/>
    <mergeCell ref="D18:D19"/>
    <mergeCell ref="F18:I19"/>
    <mergeCell ref="A16:A17"/>
    <mergeCell ref="B16:B17"/>
    <mergeCell ref="C16:C17"/>
    <mergeCell ref="E16:E17"/>
    <mergeCell ref="D16:D17"/>
    <mergeCell ref="F20:I21"/>
    <mergeCell ref="A22:A23"/>
    <mergeCell ref="B22:B23"/>
    <mergeCell ref="C22:C23"/>
    <mergeCell ref="E22:E23"/>
    <mergeCell ref="D22:D23"/>
    <mergeCell ref="F22:I23"/>
    <mergeCell ref="A20:A21"/>
    <mergeCell ref="B20:B21"/>
    <mergeCell ref="C20:C21"/>
    <mergeCell ref="E20:E21"/>
    <mergeCell ref="D20:D21"/>
    <mergeCell ref="F24:I25"/>
    <mergeCell ref="A26:A27"/>
    <mergeCell ref="B26:B27"/>
    <mergeCell ref="C26:C27"/>
    <mergeCell ref="E26:E27"/>
    <mergeCell ref="D26:D27"/>
    <mergeCell ref="F26:I27"/>
    <mergeCell ref="A24:A25"/>
    <mergeCell ref="B24:B25"/>
    <mergeCell ref="C24:C25"/>
    <mergeCell ref="E24:E25"/>
    <mergeCell ref="D24:D25"/>
    <mergeCell ref="F28:I29"/>
    <mergeCell ref="A28:A29"/>
    <mergeCell ref="B28:B29"/>
    <mergeCell ref="C28:C29"/>
    <mergeCell ref="E28:E29"/>
    <mergeCell ref="D28:D29"/>
  </mergeCells>
  <pageMargins left="0.7" right="0.7" top="0.75" bottom="0.75" header="0.3" footer="0.3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39166-4F8F-494A-A6C6-3DAE6DB0E5A8}">
  <dimension ref="B1:N21"/>
  <sheetViews>
    <sheetView workbookViewId="0">
      <selection activeCell="I12" sqref="I12"/>
    </sheetView>
  </sheetViews>
  <sheetFormatPr defaultRowHeight="15" x14ac:dyDescent="0.25"/>
  <cols>
    <col min="2" max="2" width="33.140625" customWidth="1"/>
  </cols>
  <sheetData>
    <row r="1" spans="2:14" ht="15.75" thickBot="1" x14ac:dyDescent="0.3"/>
    <row r="2" spans="2:14" x14ac:dyDescent="0.25">
      <c r="C2" s="33" t="s">
        <v>94</v>
      </c>
      <c r="D2" s="33" t="s">
        <v>95</v>
      </c>
      <c r="E2" s="33" t="s">
        <v>96</v>
      </c>
      <c r="F2" s="33" t="s">
        <v>97</v>
      </c>
      <c r="G2" s="33" t="s">
        <v>98</v>
      </c>
      <c r="H2" s="33" t="s">
        <v>99</v>
      </c>
      <c r="I2" s="33" t="s">
        <v>100</v>
      </c>
      <c r="J2" s="33" t="s">
        <v>101</v>
      </c>
      <c r="K2" s="33" t="s">
        <v>102</v>
      </c>
      <c r="L2" s="33" t="s">
        <v>103</v>
      </c>
      <c r="M2" s="33" t="s">
        <v>104</v>
      </c>
      <c r="N2" s="33" t="s">
        <v>105</v>
      </c>
    </row>
    <row r="3" spans="2:14" x14ac:dyDescent="0.25">
      <c r="C3" s="34" t="s">
        <v>133</v>
      </c>
      <c r="D3" s="34" t="s">
        <v>106</v>
      </c>
      <c r="E3" s="34" t="s">
        <v>106</v>
      </c>
      <c r="F3" s="34" t="s">
        <v>133</v>
      </c>
      <c r="G3" s="34" t="s">
        <v>133</v>
      </c>
      <c r="H3" s="34" t="s">
        <v>106</v>
      </c>
      <c r="I3" s="34" t="s">
        <v>106</v>
      </c>
      <c r="J3" s="34" t="s">
        <v>133</v>
      </c>
      <c r="K3" s="34" t="s">
        <v>133</v>
      </c>
      <c r="L3" s="34" t="s">
        <v>106</v>
      </c>
      <c r="M3" s="34" t="s">
        <v>106</v>
      </c>
      <c r="N3" s="34" t="s">
        <v>133</v>
      </c>
    </row>
    <row r="4" spans="2:14" x14ac:dyDescent="0.25">
      <c r="C4" s="35" t="s">
        <v>82</v>
      </c>
      <c r="D4" s="35" t="s">
        <v>81</v>
      </c>
      <c r="E4" s="35" t="s">
        <v>84</v>
      </c>
      <c r="F4" s="35" t="s">
        <v>83</v>
      </c>
      <c r="G4" s="35" t="s">
        <v>86</v>
      </c>
      <c r="H4" s="35" t="s">
        <v>85</v>
      </c>
      <c r="I4" s="35" t="s">
        <v>88</v>
      </c>
      <c r="J4" s="35" t="s">
        <v>87</v>
      </c>
      <c r="K4" s="35" t="s">
        <v>90</v>
      </c>
      <c r="L4" s="35" t="s">
        <v>89</v>
      </c>
      <c r="M4" s="35" t="s">
        <v>92</v>
      </c>
      <c r="N4" s="35" t="s">
        <v>91</v>
      </c>
    </row>
    <row r="5" spans="2:14" x14ac:dyDescent="0.25">
      <c r="B5" s="35" t="s">
        <v>68</v>
      </c>
      <c r="C5" s="36">
        <f>BL5_Iteration1!$B$22</f>
        <v>2000.0217243407635</v>
      </c>
      <c r="D5" s="41">
        <f>BL6_Iteration1!$B$22</f>
        <v>2000.0499385382057</v>
      </c>
      <c r="E5" s="41">
        <f>BL6_Iteration2!$B$22</f>
        <v>2000.076493994995</v>
      </c>
      <c r="F5" s="36">
        <f>BL5_Iteration2!$B$22</f>
        <v>2000.0262942045031</v>
      </c>
      <c r="G5" s="36">
        <f>BL5_Iteration3!$B$22</f>
        <v>2000.0306399040239</v>
      </c>
      <c r="H5" s="41">
        <f>BL6_Iteration3!$B$22</f>
        <v>1999.9992163400577</v>
      </c>
      <c r="I5" s="41">
        <f>BL6_Iteration4!$B$22</f>
        <v>2000.0443261974513</v>
      </c>
      <c r="J5" s="36">
        <f>BL5_Iteration4!$B$22</f>
        <v>2000.0304665928386</v>
      </c>
      <c r="K5" s="36">
        <f>BL5_Iteration5!$B$22</f>
        <v>2000.0251382490667</v>
      </c>
      <c r="L5" s="41">
        <f>BL6_Iteration5!$B$22</f>
        <v>2000.0582940199347</v>
      </c>
      <c r="M5" s="41">
        <f>BL6_Iteration6!$B$22</f>
        <v>2000.0412222932109</v>
      </c>
      <c r="N5" s="36">
        <f>BL5_Iteration6!$B$22</f>
        <v>2000.0471021616286</v>
      </c>
    </row>
    <row r="6" spans="2:14" x14ac:dyDescent="0.25">
      <c r="B6" s="35" t="s">
        <v>69</v>
      </c>
      <c r="C6" s="37">
        <f>BL5_Iteration1!$C$22</f>
        <v>105.00025374232551</v>
      </c>
      <c r="D6" s="41">
        <f>BL6_Iteration1!$C$22</f>
        <v>105.00324053187012</v>
      </c>
      <c r="E6" s="41">
        <f>BL6_Iteration2!$C$22</f>
        <v>104.99593610830243</v>
      </c>
      <c r="F6" s="37">
        <f>BL5_Iteration2!$C$22</f>
        <v>105.00152838685862</v>
      </c>
      <c r="G6" s="37">
        <f>BL5_Iteration3!$C$22</f>
        <v>105.00018383167219</v>
      </c>
      <c r="H6" s="41">
        <f>BL6_Iteration3!$C$22</f>
        <v>105.00035769632008</v>
      </c>
      <c r="I6" s="41">
        <f>BL6_Iteration4!$C$22</f>
        <v>105.00080063494534</v>
      </c>
      <c r="J6" s="37">
        <f>BL5_Iteration4!$C$22</f>
        <v>105.0019633997785</v>
      </c>
      <c r="K6" s="37">
        <f>BL5_Iteration5!$C$22</f>
        <v>105.00073012305079</v>
      </c>
      <c r="L6" s="41">
        <f>BL6_Iteration5!$C$22</f>
        <v>105.00057783314878</v>
      </c>
      <c r="M6" s="41">
        <f>BL6_Iteration6!$C$22</f>
        <v>104.99904616625371</v>
      </c>
      <c r="N6" s="37">
        <f>BL5_Iteration6!$C$22</f>
        <v>105.0002603543743</v>
      </c>
    </row>
    <row r="7" spans="2:14" x14ac:dyDescent="0.25">
      <c r="B7" s="35" t="s">
        <v>70</v>
      </c>
      <c r="C7" s="36">
        <f>BL5_Iteration1!$D$22</f>
        <v>65.03230582808942</v>
      </c>
      <c r="D7" s="41">
        <f>BL6_Iteration1!$D$22</f>
        <v>65.109222820377212</v>
      </c>
      <c r="E7" s="41">
        <f>BL6_Iteration2!$D$22</f>
        <v>65.016929302300881</v>
      </c>
      <c r="F7" s="36">
        <f>BL5_Iteration2!$D$22</f>
        <v>65.076395348837323</v>
      </c>
      <c r="G7" s="36">
        <f>BL5_Iteration3!$D$22</f>
        <v>64.903504060538793</v>
      </c>
      <c r="H7" s="41">
        <f>BL6_Iteration3!$D$22</f>
        <v>65.064050521548992</v>
      </c>
      <c r="I7" s="41">
        <f>BL6_Iteration4!$D$22</f>
        <v>65.07034313159032</v>
      </c>
      <c r="J7" s="36">
        <f>BL5_Iteration4!$D$22</f>
        <v>65.297797342192709</v>
      </c>
      <c r="K7" s="36">
        <f>BL5_Iteration5!$D$22</f>
        <v>64.893534014575337</v>
      </c>
      <c r="L7" s="41">
        <f>BL6_Iteration5!$D$22</f>
        <v>65.075624400147689</v>
      </c>
      <c r="M7" s="41">
        <f>BL6_Iteration6!$D$22</f>
        <v>64.945849746478643</v>
      </c>
      <c r="N7" s="36">
        <f>BL5_Iteration6!$D$22</f>
        <v>64.909412669399856</v>
      </c>
    </row>
    <row r="8" spans="2:14" x14ac:dyDescent="0.25">
      <c r="B8" s="35" t="s">
        <v>71</v>
      </c>
      <c r="C8" s="36">
        <f>BL5_Iteration1!$E$22</f>
        <v>64.865778331487704</v>
      </c>
      <c r="D8" s="41">
        <f>BL6_Iteration1!$E$22</f>
        <v>64.868445182724273</v>
      </c>
      <c r="E8" s="41">
        <f>BL6_Iteration2!$E$22</f>
        <v>64.738873710325208</v>
      </c>
      <c r="F8" s="36">
        <f>BL5_Iteration2!$E$22</f>
        <v>64.843834994463009</v>
      </c>
      <c r="G8" s="36">
        <f>BL5_Iteration3!$E$22</f>
        <v>64.930944444444464</v>
      </c>
      <c r="H8" s="41">
        <f>BL6_Iteration3!$E$22</f>
        <v>64.795232372334937</v>
      </c>
      <c r="I8" s="41">
        <f>BL6_Iteration4!$E$22</f>
        <v>64.883525627445252</v>
      </c>
      <c r="J8" s="36">
        <f>BL5_Iteration4!$E$22</f>
        <v>65.27937227759314</v>
      </c>
      <c r="K8" s="36">
        <f>BL5_Iteration5!$E$22</f>
        <v>64.885722222222171</v>
      </c>
      <c r="L8" s="41">
        <f>BL6_Iteration5!$E$22</f>
        <v>65.02259339239572</v>
      </c>
      <c r="M8" s="41">
        <f>BL6_Iteration6!$E$22</f>
        <v>64.930500153705466</v>
      </c>
      <c r="N8" s="36">
        <f>BL5_Iteration6!$E$22</f>
        <v>64.882048682022344</v>
      </c>
    </row>
    <row r="9" spans="2:14" x14ac:dyDescent="0.25">
      <c r="B9" s="35" t="s">
        <v>72</v>
      </c>
      <c r="C9" s="36">
        <f>BL5_Iteration1!$F$22</f>
        <v>28.999275180218053</v>
      </c>
      <c r="D9" s="41">
        <f>BL6_Iteration1!$F$22</f>
        <v>29.001053887018514</v>
      </c>
      <c r="E9" s="41">
        <f>BL6_Iteration2!$F$22</f>
        <v>28.999722591362104</v>
      </c>
      <c r="F9" s="36">
        <f>BL5_Iteration2!$F$22</f>
        <v>29.000442229605024</v>
      </c>
      <c r="G9" s="36">
        <f>BL5_Iteration3!$F$22</f>
        <v>29.000444629014396</v>
      </c>
      <c r="H9" s="41">
        <f>BL6_Iteration3!$F$22</f>
        <v>29.000169618551315</v>
      </c>
      <c r="I9" s="41">
        <f>BL6_Iteration4!$F$22</f>
        <v>28.999610369127566</v>
      </c>
      <c r="J9" s="36">
        <f>BL5_Iteration4!$F$22</f>
        <v>28.999499077150244</v>
      </c>
      <c r="K9" s="36">
        <f>BL5_Iteration5!$F$22</f>
        <v>28.999332961724264</v>
      </c>
      <c r="L9" s="41">
        <f>BL6_Iteration5!$F$22</f>
        <v>29.00000110741971</v>
      </c>
      <c r="M9" s="41">
        <f>BL6_Iteration6!$F$22</f>
        <v>28.999054631471211</v>
      </c>
      <c r="N9" s="36">
        <f>BL5_Iteration6!$F$22</f>
        <v>28.999111661117222</v>
      </c>
    </row>
    <row r="10" spans="2:14" x14ac:dyDescent="0.25">
      <c r="B10" s="35" t="s">
        <v>73</v>
      </c>
      <c r="C10" s="36">
        <f>BL5_Iteration1!$G$22</f>
        <v>21.982336864854044</v>
      </c>
      <c r="D10" s="41">
        <f>BL6_Iteration1!$G$22</f>
        <v>21.944952247000231</v>
      </c>
      <c r="E10" s="41">
        <f>BL6_Iteration2!$G$22</f>
        <v>21.88810367769517</v>
      </c>
      <c r="F10" s="36">
        <f>BL5_Iteration2!$G$22</f>
        <v>22.005219822812833</v>
      </c>
      <c r="G10" s="36">
        <f>BL5_Iteration3!$G$22</f>
        <v>21.983895902547051</v>
      </c>
      <c r="H10" s="41">
        <f>BL6_Iteration3!$G$22</f>
        <v>22.010522702104112</v>
      </c>
      <c r="I10" s="41">
        <f>BL6_Iteration4!$G$22</f>
        <v>22.026045893719839</v>
      </c>
      <c r="J10" s="36">
        <f>BL5_Iteration4!$G$22</f>
        <v>22.107148209671447</v>
      </c>
      <c r="K10" s="36">
        <f>BL5_Iteration5!$G$22</f>
        <v>22.007413415087328</v>
      </c>
      <c r="L10" s="41">
        <f>BL6_Iteration5!$G$22</f>
        <v>22.03633351790333</v>
      </c>
      <c r="M10" s="41">
        <f>BL6_Iteration6!$G$22</f>
        <v>22.005652534410885</v>
      </c>
      <c r="N10" s="36">
        <f>BL5_Iteration6!$G$22</f>
        <v>21.934609819121381</v>
      </c>
    </row>
    <row r="11" spans="2:14" x14ac:dyDescent="0.25">
      <c r="B11" s="35" t="s">
        <v>74</v>
      </c>
      <c r="C11" s="36">
        <f>BL5_Iteration1!$P$22</f>
        <v>25.805722059874654</v>
      </c>
      <c r="D11" s="41">
        <f>BL6_Iteration1!$P$22</f>
        <v>25.879349479191671</v>
      </c>
      <c r="E11" s="41">
        <f>BL6_Iteration2!$P$22</f>
        <v>25.826252276877153</v>
      </c>
      <c r="F11" s="36">
        <f>BL5_Iteration2!$P$22</f>
        <v>26.360666851236587</v>
      </c>
      <c r="G11" s="36">
        <f>BL5_Iteration3!$P$22</f>
        <v>25.606610188261385</v>
      </c>
      <c r="H11" s="41">
        <f>BL6_Iteration3!$P$22</f>
        <v>26.258359726836499</v>
      </c>
      <c r="I11" s="41">
        <f>BL6_Iteration4!$P$22</f>
        <v>25.774129324276398</v>
      </c>
      <c r="J11" s="36">
        <f>BL5_Iteration4!$P$22</f>
        <v>26.382056109265331</v>
      </c>
      <c r="K11" s="36">
        <f>BL5_Iteration5!$P$22</f>
        <v>26.191861947231388</v>
      </c>
      <c r="L11" s="41">
        <f>BL6_Iteration5!$P$22</f>
        <v>25.726056662975225</v>
      </c>
      <c r="M11" s="41">
        <f>BL6_Iteration6!$P$22</f>
        <v>26.257363805276896</v>
      </c>
      <c r="N11" s="36">
        <f>BL5_Iteration6!$P$22</f>
        <v>25.733037791160616</v>
      </c>
    </row>
    <row r="12" spans="2:14" x14ac:dyDescent="0.25">
      <c r="B12" s="35" t="s">
        <v>75</v>
      </c>
      <c r="C12" s="37">
        <f>BL5_Iteration1!$H$22</f>
        <v>105.01099689545931</v>
      </c>
      <c r="D12" s="41">
        <f>BL6_Iteration1!$H$22</f>
        <v>105.00755438912283</v>
      </c>
      <c r="E12" s="41">
        <f>BL6_Iteration2!$H$22</f>
        <v>104.98888986118364</v>
      </c>
      <c r="F12" s="37">
        <f>BL5_Iteration2!$H$22</f>
        <v>105.02196906607605</v>
      </c>
      <c r="G12" s="37">
        <f>BL5_Iteration3!$H$22</f>
        <v>105.00223499446287</v>
      </c>
      <c r="H12" s="41">
        <f>BL6_Iteration3!$H$22</f>
        <v>104.9983019240337</v>
      </c>
      <c r="I12" s="41">
        <f>BL6_Iteration4!$H$22</f>
        <v>105.00875014895223</v>
      </c>
      <c r="J12" s="37">
        <f>BL5_Iteration4!$H$22</f>
        <v>105.00792475083055</v>
      </c>
      <c r="K12" s="37">
        <f>BL5_Iteration5!$H$22</f>
        <v>105.01023514174848</v>
      </c>
      <c r="L12" s="41">
        <f>BL6_Iteration5!$H$22</f>
        <v>105.00446674049464</v>
      </c>
      <c r="M12" s="41">
        <f>BL6_Iteration6!$H$22</f>
        <v>104.98990355053331</v>
      </c>
      <c r="N12" s="37">
        <f>BL5_Iteration6!$H$22</f>
        <v>104.98914091724475</v>
      </c>
    </row>
    <row r="13" spans="2:14" x14ac:dyDescent="0.25">
      <c r="B13" s="35" t="s">
        <v>76</v>
      </c>
      <c r="C13" s="38">
        <f>BL5_Iteration1!$I$22</f>
        <v>6.5661364354418765</v>
      </c>
      <c r="D13" s="41">
        <f>BL6_Iteration1!$I$22</f>
        <v>6.5673338540736941</v>
      </c>
      <c r="E13" s="41">
        <f>BL6_Iteration2!$I$22</f>
        <v>6.5643990687550797</v>
      </c>
      <c r="F13" s="38">
        <f>BL5_Iteration2!$I$22</f>
        <v>6.5572204614248824</v>
      </c>
      <c r="G13" s="38">
        <f>BL5_Iteration3!$I$22</f>
        <v>6.5818725562938303</v>
      </c>
      <c r="H13" s="41">
        <f>BL6_Iteration3!$I$22</f>
        <v>6.5786564450777805</v>
      </c>
      <c r="I13" s="41">
        <f>BL6_Iteration4!$I$22</f>
        <v>6.5722163122614967</v>
      </c>
      <c r="J13" s="38">
        <f>BL5_Iteration4!$I$22</f>
        <v>6.5613931450719738</v>
      </c>
      <c r="K13" s="38">
        <f>BL5_Iteration5!$I$22</f>
        <v>6.5620756721124032</v>
      </c>
      <c r="L13" s="41">
        <f>BL6_Iteration5!$I$22</f>
        <v>6.5629822443706223</v>
      </c>
      <c r="M13" s="41">
        <f>BL6_Iteration6!$I$22</f>
        <v>6.5696157041065897</v>
      </c>
      <c r="N13" s="38">
        <f>BL5_Iteration6!$I$22</f>
        <v>6.5577821991170318</v>
      </c>
    </row>
    <row r="14" spans="2:14" x14ac:dyDescent="0.25">
      <c r="B14" s="35" t="s">
        <v>77</v>
      </c>
      <c r="C14" s="37">
        <f>BL5_Iteration1!$J$22</f>
        <v>14.449295839768595</v>
      </c>
      <c r="D14" s="41">
        <f>BL6_Iteration1!$J$22</f>
        <v>14.45814437524615</v>
      </c>
      <c r="E14" s="41">
        <f>BL6_Iteration2!$J$22</f>
        <v>14.456723704337458</v>
      </c>
      <c r="F14" s="37">
        <f>BL5_Iteration2!$J$22</f>
        <v>14.451860059062385</v>
      </c>
      <c r="G14" s="37">
        <f>BL5_Iteration3!$J$22</f>
        <v>14.450752953119229</v>
      </c>
      <c r="H14" s="41">
        <f>BL6_Iteration3!$J$22</f>
        <v>14.459211334323472</v>
      </c>
      <c r="I14" s="41">
        <f>BL6_Iteration4!$J$22</f>
        <v>14.455187113004961</v>
      </c>
      <c r="J14" s="37">
        <f>BL5_Iteration4!$J$22</f>
        <v>14.459221096345514</v>
      </c>
      <c r="K14" s="37">
        <f>BL5_Iteration5!$J$22</f>
        <v>14.454107436749297</v>
      </c>
      <c r="L14" s="41">
        <f>BL6_Iteration5!$J$22</f>
        <v>14.463155352528609</v>
      </c>
      <c r="M14" s="41">
        <f>BL6_Iteration6!$J$22</f>
        <v>14.458383050614145</v>
      </c>
      <c r="N14" s="37">
        <f>BL5_Iteration6!$J$22</f>
        <v>14.457168855518146</v>
      </c>
    </row>
    <row r="15" spans="2:14" x14ac:dyDescent="0.25">
      <c r="B15" s="35" t="s">
        <v>11</v>
      </c>
      <c r="C15" s="37">
        <f>BL5_Iteration1!$K$22</f>
        <v>1.7859977703450269E-2</v>
      </c>
      <c r="D15" s="41">
        <f>BL6_Iteration1!$K$22</f>
        <v>1.9200000000001438E-2</v>
      </c>
      <c r="E15" s="41">
        <f>BL6_Iteration2!$K$22</f>
        <v>1.1894983277594307E-2</v>
      </c>
      <c r="F15" s="37">
        <f>BL5_Iteration2!$K$22</f>
        <v>1.7999999999975813E-2</v>
      </c>
      <c r="G15" s="37">
        <f>BL5_Iteration3!$K$22</f>
        <v>7.5510520487203081E-3</v>
      </c>
      <c r="H15" s="41">
        <f>BL6_Iteration3!$K$22</f>
        <v>1.3833554817269444E-2</v>
      </c>
      <c r="I15" s="41">
        <f>BL6_Iteration4!$K$22</f>
        <v>7.5666666666638349E-3</v>
      </c>
      <c r="J15" s="37">
        <f>BL5_Iteration4!$K$22</f>
        <v>9.6333333333529225E-3</v>
      </c>
      <c r="K15" s="37">
        <f>BL5_Iteration5!$K$22</f>
        <v>5.5040974529294573E-3</v>
      </c>
      <c r="L15" s="41">
        <f>BL6_Iteration5!$K$22</f>
        <v>1.6498781838331311E-2</v>
      </c>
      <c r="M15" s="41">
        <f>BL6_Iteration6!$K$22</f>
        <v>8.4424271380978411E-3</v>
      </c>
      <c r="N15" s="37">
        <f>BL5_Iteration6!$K$22</f>
        <v>1.077331118493241E-2</v>
      </c>
    </row>
    <row r="16" spans="2:14" x14ac:dyDescent="0.25">
      <c r="B16" s="35" t="s">
        <v>78</v>
      </c>
      <c r="C16" s="39">
        <f>BL5_Iteration1!$L$22</f>
        <v>0.29857654716194387</v>
      </c>
      <c r="D16" s="41">
        <f>BL6_Iteration1!$L$22</f>
        <v>0.29861851269193118</v>
      </c>
      <c r="E16" s="41">
        <f>BL6_Iteration2!$L$22</f>
        <v>0.29850179077526784</v>
      </c>
      <c r="F16" s="39">
        <f>BL5_Iteration2!$L$22</f>
        <v>0.29816728912882989</v>
      </c>
      <c r="G16" s="39">
        <f>BL5_Iteration3!$L$22</f>
        <v>0.29929126253229965</v>
      </c>
      <c r="H16" s="41">
        <f>BL6_Iteration3!$L$22</f>
        <v>0.29915030563302553</v>
      </c>
      <c r="I16" s="41">
        <f>BL6_Iteration4!$L$22</f>
        <v>0.29884836207106014</v>
      </c>
      <c r="J16" s="39">
        <f>BL5_Iteration4!$L$22</f>
        <v>0.29835525738279811</v>
      </c>
      <c r="K16" s="39">
        <f>BL5_Iteration5!$L$22</f>
        <v>0.29839059259374484</v>
      </c>
      <c r="L16" s="41">
        <f>BL6_Iteration5!$L$22</f>
        <v>0.2984281969361387</v>
      </c>
      <c r="M16" s="41">
        <f>BL6_Iteration6!$L$22</f>
        <v>0.29873610084186125</v>
      </c>
      <c r="N16" s="39">
        <f>BL5_Iteration6!$L$22</f>
        <v>0.29819333684534771</v>
      </c>
    </row>
    <row r="17" spans="2:14" x14ac:dyDescent="0.25">
      <c r="B17" s="35" t="s">
        <v>79</v>
      </c>
      <c r="C17" s="40">
        <f>BL5_Iteration1!$L$23</f>
        <v>1.3995190426680388E-4</v>
      </c>
      <c r="D17" s="41">
        <f>BL6_Iteration1!$L$23</f>
        <v>1.3245696665004303E-4</v>
      </c>
      <c r="E17" s="41">
        <f>BL6_Iteration2!$L$23</f>
        <v>2.2520624084283619E-4</v>
      </c>
      <c r="F17" s="40">
        <f>BL5_Iteration2!$L$23</f>
        <v>1.011510558485303E-4</v>
      </c>
      <c r="G17" s="40">
        <f>BL5_Iteration3!$L$23</f>
        <v>1.8360821475715366E-4</v>
      </c>
      <c r="H17" s="41">
        <f>BL6_Iteration3!$L$23</f>
        <v>7.9635420870633313E-5</v>
      </c>
      <c r="I17" s="41">
        <f>BL6_Iteration4!$L$23</f>
        <v>1.0846599922831516E-4</v>
      </c>
      <c r="J17" s="40">
        <f>BL5_Iteration4!$L$23</f>
        <v>1.0636580195769829E-4</v>
      </c>
      <c r="K17" s="40">
        <f>BL5_Iteration5!$L$23</f>
        <v>1.0831746620787802E-4</v>
      </c>
      <c r="L17" s="41">
        <f>BL6_Iteration5!$L$23</f>
        <v>1.6081547647925731E-4</v>
      </c>
      <c r="M17" s="41">
        <f>BL6_Iteration6!$L$23</f>
        <v>1.4493557783811436E-4</v>
      </c>
      <c r="N17" s="40">
        <f>BL5_Iteration6!$L$23</f>
        <v>1.5780278384715151E-4</v>
      </c>
    </row>
    <row r="18" spans="2:14" x14ac:dyDescent="0.25">
      <c r="B18" s="35" t="s">
        <v>93</v>
      </c>
      <c r="C18" s="47">
        <f>BL5_Iteration1!$L$24</f>
        <v>4.6873039961472883E-4</v>
      </c>
      <c r="D18" s="41">
        <f>BL6_Iteration1!$L$24</f>
        <v>4.4356582402073591E-4</v>
      </c>
      <c r="E18" s="41">
        <f>BL6_Iteration2!$L$24</f>
        <v>7.5445524215426421E-4</v>
      </c>
      <c r="F18" s="47">
        <f>BL5_Iteration2!$L$24</f>
        <v>3.3924263169198856E-4</v>
      </c>
      <c r="G18" s="47">
        <f>BL5_Iteration3!$L$24</f>
        <v>6.1347669558959672E-4</v>
      </c>
      <c r="H18" s="41">
        <f>BL6_Iteration3!$L$24</f>
        <v>2.6620538027570626E-4</v>
      </c>
      <c r="I18" s="41">
        <f>BL6_Iteration4!$L$24</f>
        <v>3.6294660769304845E-4</v>
      </c>
      <c r="J18" s="47">
        <f>BL5_Iteration4!$L$24</f>
        <v>3.5650721522640375E-4</v>
      </c>
      <c r="K18" s="47">
        <f>BL5_Iteration5!$L$24</f>
        <v>3.6300563387851485E-4</v>
      </c>
      <c r="L18" s="41">
        <f>BL6_Iteration5!$L$24</f>
        <v>5.3887493919909507E-4</v>
      </c>
      <c r="M18" s="41">
        <f>BL6_Iteration6!$L$24</f>
        <v>4.8516258138763538E-4</v>
      </c>
      <c r="N18" s="47">
        <f>BL5_Iteration6!$L$24</f>
        <v>5.2919621047398829E-4</v>
      </c>
    </row>
    <row r="20" spans="2:14" x14ac:dyDescent="0.25">
      <c r="B20" s="35" t="s">
        <v>134</v>
      </c>
      <c r="C20" s="45">
        <f>BL5_Iteration1!$G$79</f>
        <v>0.10505117235345833</v>
      </c>
      <c r="D20" s="46">
        <f>BL6_Iteration1!$G$79</f>
        <v>0.10506593750552906</v>
      </c>
      <c r="E20" s="46">
        <f>BL6_Iteration2!$G$79</f>
        <v>0.10502487006637024</v>
      </c>
      <c r="F20" s="45">
        <f>BL5_Iteration2!$G$79</f>
        <v>0.10490717900708751</v>
      </c>
      <c r="G20" s="45">
        <f>BL5_Iteration3!$G$79</f>
        <v>0.1053026378093643</v>
      </c>
      <c r="H20" s="46">
        <f>BL6_Iteration3!$G$79</f>
        <v>0.10525304353392369</v>
      </c>
      <c r="I20" s="46">
        <f>BL6_Iteration4!$G$79</f>
        <v>0.1051468077110818</v>
      </c>
      <c r="J20" s="45">
        <f>BL5_Iteration4!$G$79</f>
        <v>0.10497331375756368</v>
      </c>
      <c r="K20" s="45">
        <f>BL5_Iteration5!$G$79</f>
        <v>0.10498574609818317</v>
      </c>
      <c r="L20" s="46">
        <f>BL6_Iteration5!$G$79</f>
        <v>0.10499897681001104</v>
      </c>
      <c r="M20" s="46">
        <f>BL6_Iteration6!$G$79</f>
        <v>0.10510730972020046</v>
      </c>
      <c r="N20" s="45">
        <f>BL5_Iteration6!$G$79</f>
        <v>0.10491634363566714</v>
      </c>
    </row>
    <row r="21" spans="2:14" x14ac:dyDescent="0.25">
      <c r="B21" s="35" t="s">
        <v>135</v>
      </c>
      <c r="C21" s="45">
        <f>BL5_Iteration1!$I$79</f>
        <v>3.2828491360455727</v>
      </c>
      <c r="D21" s="46">
        <f>BL6_Iteration1!$I$79</f>
        <v>3.2833105470477832</v>
      </c>
      <c r="E21" s="46">
        <f>BL6_Iteration2!$I$79</f>
        <v>3.2820271895740696</v>
      </c>
      <c r="F21" s="45">
        <f>BL5_Iteration2!$I$79</f>
        <v>3.2783493439714846</v>
      </c>
      <c r="G21" s="45">
        <f>BL5_Iteration3!$I$79</f>
        <v>3.2907074315426343</v>
      </c>
      <c r="H21" s="46">
        <f>BL6_Iteration3!$I$79</f>
        <v>3.2891576104351152</v>
      </c>
      <c r="I21" s="46">
        <f>BL6_Iteration4!$I$79</f>
        <v>3.285837740971306</v>
      </c>
      <c r="J21" s="45">
        <f>BL5_Iteration4!$I$79</f>
        <v>3.2804160549238648</v>
      </c>
      <c r="K21" s="45">
        <f>BL5_Iteration5!$I$79</f>
        <v>3.2808045655682241</v>
      </c>
      <c r="L21" s="46">
        <f>BL6_Iteration5!$I$79</f>
        <v>3.2812180253128447</v>
      </c>
      <c r="M21" s="46">
        <f>BL6_Iteration6!$I$79</f>
        <v>3.2846034287562644</v>
      </c>
      <c r="N21" s="45">
        <f>BL5_Iteration6!$I$79</f>
        <v>3.2786357386145979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CF52A-815E-4E38-BB63-1049EFA1AA33}">
  <dimension ref="B1:N21"/>
  <sheetViews>
    <sheetView workbookViewId="0">
      <selection activeCell="F32" sqref="F32"/>
    </sheetView>
  </sheetViews>
  <sheetFormatPr defaultRowHeight="15" x14ac:dyDescent="0.25"/>
  <cols>
    <col min="2" max="2" width="33.140625" customWidth="1"/>
  </cols>
  <sheetData>
    <row r="1" spans="2:14" ht="15.75" thickBot="1" x14ac:dyDescent="0.3"/>
    <row r="2" spans="2:14" x14ac:dyDescent="0.25">
      <c r="C2" s="33" t="s">
        <v>94</v>
      </c>
      <c r="D2" s="33" t="s">
        <v>95</v>
      </c>
      <c r="E2" s="33" t="s">
        <v>96</v>
      </c>
      <c r="F2" s="33" t="s">
        <v>97</v>
      </c>
      <c r="G2" s="33" t="s">
        <v>98</v>
      </c>
      <c r="H2" s="33" t="s">
        <v>99</v>
      </c>
      <c r="I2" s="33" t="s">
        <v>100</v>
      </c>
      <c r="J2" s="33" t="s">
        <v>101</v>
      </c>
      <c r="K2" s="33" t="s">
        <v>102</v>
      </c>
      <c r="L2" s="33" t="s">
        <v>103</v>
      </c>
      <c r="M2" s="33" t="s">
        <v>104</v>
      </c>
      <c r="N2" s="33" t="s">
        <v>105</v>
      </c>
    </row>
    <row r="3" spans="2:14" x14ac:dyDescent="0.25">
      <c r="C3" s="34" t="s">
        <v>133</v>
      </c>
      <c r="D3" s="34" t="s">
        <v>106</v>
      </c>
      <c r="E3" s="34" t="s">
        <v>106</v>
      </c>
      <c r="F3" s="34" t="s">
        <v>133</v>
      </c>
      <c r="G3" s="34" t="s">
        <v>133</v>
      </c>
      <c r="H3" s="34" t="s">
        <v>106</v>
      </c>
      <c r="I3" s="34" t="s">
        <v>106</v>
      </c>
      <c r="J3" s="34" t="s">
        <v>133</v>
      </c>
      <c r="K3" s="34" t="s">
        <v>133</v>
      </c>
      <c r="L3" s="34" t="s">
        <v>106</v>
      </c>
      <c r="M3" s="34" t="s">
        <v>106</v>
      </c>
      <c r="N3" s="34" t="s">
        <v>133</v>
      </c>
    </row>
    <row r="4" spans="2:14" x14ac:dyDescent="0.25">
      <c r="C4" s="35" t="s">
        <v>82</v>
      </c>
      <c r="D4" s="35" t="s">
        <v>81</v>
      </c>
      <c r="E4" s="35" t="s">
        <v>84</v>
      </c>
      <c r="F4" s="35" t="s">
        <v>83</v>
      </c>
      <c r="G4" s="35" t="s">
        <v>86</v>
      </c>
      <c r="H4" s="35" t="s">
        <v>85</v>
      </c>
      <c r="I4" s="35" t="s">
        <v>88</v>
      </c>
      <c r="J4" s="35" t="s">
        <v>87</v>
      </c>
      <c r="K4" s="35" t="s">
        <v>90</v>
      </c>
      <c r="L4" s="35" t="s">
        <v>89</v>
      </c>
      <c r="M4" s="35" t="s">
        <v>92</v>
      </c>
      <c r="N4" s="35" t="s">
        <v>91</v>
      </c>
    </row>
    <row r="5" spans="2:14" x14ac:dyDescent="0.25">
      <c r="B5" s="35" t="s">
        <v>68</v>
      </c>
      <c r="C5" s="36">
        <f>BL5_Iteration1!$B$34</f>
        <v>1499.9973105553024</v>
      </c>
      <c r="D5" s="41">
        <f>BL6_Iteration1!$B$34</f>
        <v>1499.9972791771754</v>
      </c>
      <c r="E5" s="41">
        <f>BL6_Iteration2!$B$34</f>
        <v>1500.0810140631193</v>
      </c>
      <c r="F5" s="36">
        <f>BL5_Iteration2!$B$34</f>
        <v>1499.9243938722775</v>
      </c>
      <c r="G5" s="36">
        <f>BL5_Iteration3!$B$34</f>
        <v>1500.0160456307542</v>
      </c>
      <c r="H5" s="41">
        <f>BL6_Iteration3!$B$34</f>
        <v>1500.0024162052421</v>
      </c>
      <c r="I5" s="41">
        <f>BL6_Iteration4!$B$34</f>
        <v>1500.0073314543004</v>
      </c>
      <c r="J5" s="36">
        <f>BL5_Iteration4!$B$34</f>
        <v>1499.9787275519104</v>
      </c>
      <c r="K5" s="36">
        <f>BL5_Iteration5!$B$34</f>
        <v>1500.0428567655742</v>
      </c>
      <c r="L5" s="41">
        <f>BL6_Iteration5!$B$34</f>
        <v>1500.0086359305224</v>
      </c>
      <c r="M5" s="41">
        <f>BL6_Iteration6!$B$34</f>
        <v>1499.9936704910406</v>
      </c>
      <c r="N5" s="36">
        <f>BL5_Iteration6!$B$34</f>
        <v>1499.9934858535469</v>
      </c>
    </row>
    <row r="6" spans="2:14" x14ac:dyDescent="0.25">
      <c r="B6" s="35" t="s">
        <v>69</v>
      </c>
      <c r="C6" s="37">
        <f>BL5_Iteration1!$C$34</f>
        <v>104.99911493868449</v>
      </c>
      <c r="D6" s="41">
        <f>BL6_Iteration1!$C$34</f>
        <v>104.98952435125824</v>
      </c>
      <c r="E6" s="41">
        <f>BL6_Iteration2!$C$34</f>
        <v>104.99535358794112</v>
      </c>
      <c r="F6" s="37">
        <f>BL5_Iteration2!$C$34</f>
        <v>104.99903851974899</v>
      </c>
      <c r="G6" s="37">
        <f>BL5_Iteration3!$C$34</f>
        <v>104.99782192499669</v>
      </c>
      <c r="H6" s="41">
        <f>BL6_Iteration3!$C$34</f>
        <v>104.99693789221116</v>
      </c>
      <c r="I6" s="41">
        <f>BL6_Iteration4!$C$34</f>
        <v>104.99800066939015</v>
      </c>
      <c r="J6" s="37">
        <f>BL5_Iteration4!$C$34</f>
        <v>104.99769359708937</v>
      </c>
      <c r="K6" s="37">
        <f>BL5_Iteration5!$C$34</f>
        <v>104.99843134292246</v>
      </c>
      <c r="L6" s="41">
        <f>BL6_Iteration5!$C$34</f>
        <v>104.99812598337515</v>
      </c>
      <c r="M6" s="41">
        <f>BL6_Iteration6!$C$34</f>
        <v>104.99743950475094</v>
      </c>
      <c r="N6" s="37">
        <f>BL5_Iteration6!$C$34</f>
        <v>104.99692726215476</v>
      </c>
    </row>
    <row r="7" spans="2:14" x14ac:dyDescent="0.25">
      <c r="B7" s="35" t="s">
        <v>70</v>
      </c>
      <c r="C7" s="36">
        <f>BL5_Iteration1!$D$34</f>
        <v>115.00166946361135</v>
      </c>
      <c r="D7" s="41">
        <f>BL6_Iteration1!$D$34</f>
        <v>115.00255056722854</v>
      </c>
      <c r="E7" s="41">
        <f>BL6_Iteration2!$D$34</f>
        <v>115.00089110372831</v>
      </c>
      <c r="F7" s="36">
        <f>BL5_Iteration2!$D$34</f>
        <v>114.99972499077148</v>
      </c>
      <c r="G7" s="36">
        <f>BL5_Iteration3!$D$34</f>
        <v>115.00116705309073</v>
      </c>
      <c r="H7" s="41">
        <f>BL6_Iteration3!$D$34</f>
        <v>115.00049944629012</v>
      </c>
      <c r="I7" s="41">
        <f>BL6_Iteration4!$D$34</f>
        <v>115.00183409013188</v>
      </c>
      <c r="J7" s="36">
        <f>BL5_Iteration4!$D$34</f>
        <v>115.09378811616428</v>
      </c>
      <c r="K7" s="36">
        <f>BL5_Iteration5!$D$34</f>
        <v>114.99938167575993</v>
      </c>
      <c r="L7" s="41">
        <f>BL6_Iteration5!$D$34</f>
        <v>115.00122168332742</v>
      </c>
      <c r="M7" s="41">
        <f>BL6_Iteration6!$D$34</f>
        <v>115.00005611296918</v>
      </c>
      <c r="N7" s="36">
        <f>BL5_Iteration6!$D$34</f>
        <v>115.00071204494863</v>
      </c>
    </row>
    <row r="8" spans="2:14" x14ac:dyDescent="0.25">
      <c r="B8" s="35" t="s">
        <v>71</v>
      </c>
      <c r="C8" s="36">
        <f>BL5_Iteration1!$E$34</f>
        <v>108.93871590733765</v>
      </c>
      <c r="D8" s="41">
        <f>BL6_Iteration1!$E$34</f>
        <v>109.13484392233993</v>
      </c>
      <c r="E8" s="41">
        <f>BL6_Iteration2!$E$34</f>
        <v>109.23190083778717</v>
      </c>
      <c r="F8" s="36">
        <f>BL5_Iteration2!$E$34</f>
        <v>108.98994425987456</v>
      </c>
      <c r="G8" s="36">
        <f>BL5_Iteration3!$E$34</f>
        <v>108.98731101827063</v>
      </c>
      <c r="H8" s="41">
        <f>BL6_Iteration3!$E$34</f>
        <v>108.70805980066437</v>
      </c>
      <c r="I8" s="41">
        <f>BL6_Iteration4!$E$34</f>
        <v>108.91917774086421</v>
      </c>
      <c r="J8" s="36">
        <f>BL5_Iteration4!$E$34</f>
        <v>109.53923754152827</v>
      </c>
      <c r="K8" s="36">
        <f>BL5_Iteration5!$E$34</f>
        <v>108.96572674202575</v>
      </c>
      <c r="L8" s="41">
        <f>BL6_Iteration5!$E$34</f>
        <v>108.9085979004705</v>
      </c>
      <c r="M8" s="41">
        <f>BL6_Iteration6!$E$34</f>
        <v>109.09269243320237</v>
      </c>
      <c r="N8" s="36">
        <f>BL5_Iteration6!$E$34</f>
        <v>108.9294690311375</v>
      </c>
    </row>
    <row r="9" spans="2:14" x14ac:dyDescent="0.25">
      <c r="B9" s="35" t="s">
        <v>72</v>
      </c>
      <c r="C9" s="36">
        <f>BL5_Iteration1!$F$34</f>
        <v>29.00084129206374</v>
      </c>
      <c r="D9" s="41">
        <f>BL6_Iteration1!$F$34</f>
        <v>28.999232756289874</v>
      </c>
      <c r="E9" s="41">
        <f>BL6_Iteration2!$F$34</f>
        <v>28.9991022122468</v>
      </c>
      <c r="F9" s="36">
        <f>BL5_Iteration2!$F$34</f>
        <v>28.997396087117007</v>
      </c>
      <c r="G9" s="36">
        <f>BL5_Iteration3!$F$34</f>
        <v>28.998164788868014</v>
      </c>
      <c r="H9" s="41">
        <f>BL6_Iteration3!$F$34</f>
        <v>29.001219822812846</v>
      </c>
      <c r="I9" s="41">
        <f>BL6_Iteration4!$F$34</f>
        <v>28.999217383896852</v>
      </c>
      <c r="J9" s="36">
        <f>BL5_Iteration4!$F$34</f>
        <v>29.001922795438475</v>
      </c>
      <c r="K9" s="36">
        <f>BL5_Iteration5!$F$34</f>
        <v>28.999344813744596</v>
      </c>
      <c r="L9" s="41">
        <f>BL6_Iteration5!$F$34</f>
        <v>28.999785355022457</v>
      </c>
      <c r="M9" s="41">
        <f>BL6_Iteration6!$F$34</f>
        <v>29.000073832077003</v>
      </c>
      <c r="N9" s="36">
        <f>BL5_Iteration6!$F$34</f>
        <v>29.00214317196118</v>
      </c>
    </row>
    <row r="10" spans="2:14" x14ac:dyDescent="0.25">
      <c r="B10" s="35" t="s">
        <v>73</v>
      </c>
      <c r="C10" s="36">
        <f>BL5_Iteration1!$G$34</f>
        <v>21.912671262396685</v>
      </c>
      <c r="D10" s="41">
        <f>BL6_Iteration1!$G$34</f>
        <v>22.127128648960312</v>
      </c>
      <c r="E10" s="41">
        <f>BL6_Iteration2!$G$34</f>
        <v>21.947010033444826</v>
      </c>
      <c r="F10" s="36">
        <f>BL5_Iteration2!$G$34</f>
        <v>22.009399593946096</v>
      </c>
      <c r="G10" s="36">
        <f>BL5_Iteration3!$G$34</f>
        <v>21.95320271151158</v>
      </c>
      <c r="H10" s="41">
        <f>BL6_Iteration3!$G$34</f>
        <v>21.999777039497971</v>
      </c>
      <c r="I10" s="41">
        <f>BL6_Iteration4!$G$34</f>
        <v>21.879602067183423</v>
      </c>
      <c r="J10" s="36">
        <f>BL5_Iteration4!$G$34</f>
        <v>22.025804183626779</v>
      </c>
      <c r="K10" s="36">
        <f>BL5_Iteration5!$G$34</f>
        <v>21.947418996773852</v>
      </c>
      <c r="L10" s="41">
        <f>BL6_Iteration5!$G$34</f>
        <v>21.956109517883505</v>
      </c>
      <c r="M10" s="41">
        <f>BL6_Iteration6!$G$34</f>
        <v>21.920949542379358</v>
      </c>
      <c r="N10" s="36">
        <f>BL5_Iteration6!$G$34</f>
        <v>21.925243613817866</v>
      </c>
    </row>
    <row r="11" spans="2:14" x14ac:dyDescent="0.25">
      <c r="B11" s="35" t="s">
        <v>74</v>
      </c>
      <c r="C11" s="36">
        <f>BL5_Iteration1!$P$34</f>
        <v>25.837880516573705</v>
      </c>
      <c r="D11" s="41">
        <f>BL6_Iteration1!$P$34</f>
        <v>25.988376139364533</v>
      </c>
      <c r="E11" s="41">
        <f>BL6_Iteration2!$P$34</f>
        <v>25.115030450955587</v>
      </c>
      <c r="F11" s="36">
        <f>BL5_Iteration2!$P$34</f>
        <v>26.457877076411961</v>
      </c>
      <c r="G11" s="36">
        <f>BL5_Iteration3!$P$34</f>
        <v>26.086439985135755</v>
      </c>
      <c r="H11" s="41">
        <f>BL6_Iteration3!$P$34</f>
        <v>25.882054448135822</v>
      </c>
      <c r="I11" s="41">
        <f>BL6_Iteration4!$P$34</f>
        <v>25.249077171227839</v>
      </c>
      <c r="J11" s="36">
        <f>BL5_Iteration4!$P$34</f>
        <v>26.156584548470374</v>
      </c>
      <c r="K11" s="36">
        <f>BL5_Iteration5!$P$34</f>
        <v>26.07611074319362</v>
      </c>
      <c r="L11" s="41">
        <f>BL6_Iteration5!$P$34</f>
        <v>25.604140816379498</v>
      </c>
      <c r="M11" s="41">
        <f>BL6_Iteration6!$P$34</f>
        <v>25.855167034584216</v>
      </c>
      <c r="N11" s="36">
        <f>BL5_Iteration6!$P$34</f>
        <v>26.39793794005104</v>
      </c>
    </row>
    <row r="12" spans="2:14" x14ac:dyDescent="0.25">
      <c r="B12" s="35" t="s">
        <v>75</v>
      </c>
      <c r="C12" s="37">
        <f>BL5_Iteration1!$H$34</f>
        <v>104.99670234058152</v>
      </c>
      <c r="D12" s="41">
        <f>BL6_Iteration1!$H$34</f>
        <v>104.9698160191286</v>
      </c>
      <c r="E12" s="41">
        <f>BL6_Iteration2!$H$34</f>
        <v>104.97436675814917</v>
      </c>
      <c r="F12" s="37">
        <f>BL5_Iteration2!$H$34</f>
        <v>104.97260629383534</v>
      </c>
      <c r="G12" s="37">
        <f>BL5_Iteration3!$H$34</f>
        <v>104.99818804992896</v>
      </c>
      <c r="H12" s="41">
        <f>BL6_Iteration3!$H$34</f>
        <v>105.00126435954223</v>
      </c>
      <c r="I12" s="41">
        <f>BL6_Iteration4!$H$34</f>
        <v>104.98805378152349</v>
      </c>
      <c r="J12" s="37">
        <f>BL5_Iteration4!$H$34</f>
        <v>105.01043820659736</v>
      </c>
      <c r="K12" s="37">
        <f>BL5_Iteration5!$H$34</f>
        <v>104.99780720118376</v>
      </c>
      <c r="L12" s="41">
        <f>BL6_Iteration5!$H$34</f>
        <v>104.9941126528566</v>
      </c>
      <c r="M12" s="41">
        <f>BL6_Iteration6!$H$34</f>
        <v>105.00055579894719</v>
      </c>
      <c r="N12" s="37">
        <f>BL5_Iteration6!$H$34</f>
        <v>104.99565008129719</v>
      </c>
    </row>
    <row r="13" spans="2:14" x14ac:dyDescent="0.25">
      <c r="B13" s="35" t="s">
        <v>76</v>
      </c>
      <c r="C13" s="38">
        <f>BL5_Iteration1!$I$34</f>
        <v>4.7636374143478051</v>
      </c>
      <c r="D13" s="41">
        <f>BL6_Iteration1!$I$34</f>
        <v>4.7595970498622773</v>
      </c>
      <c r="E13" s="41">
        <f>BL6_Iteration2!$I$34</f>
        <v>4.7666649838208146</v>
      </c>
      <c r="F13" s="38">
        <f>BL5_Iteration2!$I$34</f>
        <v>4.759250705057215</v>
      </c>
      <c r="G13" s="38">
        <f>BL5_Iteration3!$I$34</f>
        <v>4.7782306684765627</v>
      </c>
      <c r="H13" s="41">
        <f>BL6_Iteration3!$I$34</f>
        <v>4.7846858564045789</v>
      </c>
      <c r="I13" s="41">
        <f>BL6_Iteration4!$I$34</f>
        <v>4.78458016713149</v>
      </c>
      <c r="J13" s="38">
        <f>BL5_Iteration4!$I$34</f>
        <v>4.780081515226704</v>
      </c>
      <c r="K13" s="38">
        <f>BL5_Iteration5!$I$34</f>
        <v>4.7764381917057701</v>
      </c>
      <c r="L13" s="41">
        <f>BL6_Iteration5!$I$34</f>
        <v>4.773648571712525</v>
      </c>
      <c r="M13" s="41">
        <f>BL6_Iteration6!$I$34</f>
        <v>4.7805121835970183</v>
      </c>
      <c r="N13" s="38">
        <f>BL5_Iteration6!$I$34</f>
        <v>4.7805595747360092</v>
      </c>
    </row>
    <row r="14" spans="2:14" x14ac:dyDescent="0.25">
      <c r="B14" s="35" t="s">
        <v>77</v>
      </c>
      <c r="C14" s="37">
        <f>BL5_Iteration1!$J$34</f>
        <v>14.440323016675498</v>
      </c>
      <c r="D14" s="41">
        <f>BL6_Iteration1!$J$34</f>
        <v>14.439815503875964</v>
      </c>
      <c r="E14" s="41">
        <f>BL6_Iteration2!$J$34</f>
        <v>14.443522550065369</v>
      </c>
      <c r="F14" s="37">
        <f>BL5_Iteration2!$J$34</f>
        <v>14.441258637873744</v>
      </c>
      <c r="G14" s="37">
        <f>BL5_Iteration3!$J$34</f>
        <v>14.441965676655668</v>
      </c>
      <c r="H14" s="41">
        <f>BL6_Iteration3!$J$34</f>
        <v>14.442464784053156</v>
      </c>
      <c r="I14" s="41">
        <f>BL6_Iteration4!$J$34</f>
        <v>14.441119186571207</v>
      </c>
      <c r="J14" s="37">
        <f>BL5_Iteration4!$J$34</f>
        <v>14.44740084297233</v>
      </c>
      <c r="K14" s="37">
        <f>BL5_Iteration5!$J$34</f>
        <v>14.445447708323407</v>
      </c>
      <c r="L14" s="41">
        <f>BL6_Iteration5!$J$34</f>
        <v>14.443851809834923</v>
      </c>
      <c r="M14" s="41">
        <f>BL6_Iteration6!$J$34</f>
        <v>14.443576794736442</v>
      </c>
      <c r="N14" s="37">
        <f>BL5_Iteration6!$J$34</f>
        <v>14.444508513057549</v>
      </c>
    </row>
    <row r="15" spans="2:14" x14ac:dyDescent="0.25">
      <c r="B15" s="35" t="s">
        <v>11</v>
      </c>
      <c r="C15" s="37">
        <f>BL5_Iteration1!$K$34</f>
        <v>1.1550724637718446E-2</v>
      </c>
      <c r="D15" s="41">
        <f>BL6_Iteration1!$K$34</f>
        <v>5.7930232558245365E-3</v>
      </c>
      <c r="E15" s="41">
        <f>BL6_Iteration2!$K$34</f>
        <v>1.0533333333317074E-2</v>
      </c>
      <c r="F15" s="37">
        <f>BL5_Iteration2!$K$34</f>
        <v>5.9518272425265195E-3</v>
      </c>
      <c r="G15" s="37">
        <f>BL5_Iteration3!$K$34</f>
        <v>7.8333333333375776E-3</v>
      </c>
      <c r="H15" s="41">
        <f>BL6_Iteration3!$K$34</f>
        <v>7.766666666679356E-3</v>
      </c>
      <c r="I15" s="41">
        <f>BL6_Iteration4!$K$34</f>
        <v>1.1472978959018221E-2</v>
      </c>
      <c r="J15" s="37">
        <f>BL5_Iteration4!$K$34</f>
        <v>3.4372093023247174E-3</v>
      </c>
      <c r="K15" s="37">
        <f>BL5_Iteration5!$K$34</f>
        <v>9.1014396456259306E-3</v>
      </c>
      <c r="L15" s="41">
        <f>BL6_Iteration5!$K$34</f>
        <v>6.0666666666726599E-3</v>
      </c>
      <c r="M15" s="41">
        <f>BL6_Iteration6!$K$34</f>
        <v>8.0545253863135713E-3</v>
      </c>
      <c r="N15" s="37">
        <f>BL5_Iteration6!$K$34</f>
        <v>7.1680796453374995E-3</v>
      </c>
    </row>
    <row r="16" spans="2:14" x14ac:dyDescent="0.25">
      <c r="B16" s="35" t="s">
        <v>78</v>
      </c>
      <c r="C16" s="39">
        <f>BL5_Iteration1!$L$34</f>
        <v>0.28882475862824397</v>
      </c>
      <c r="D16" s="41">
        <f>BL6_Iteration1!$L$34</f>
        <v>0.288606297459231</v>
      </c>
      <c r="E16" s="41">
        <f>BL6_Iteration2!$L$34</f>
        <v>0.28900202902847066</v>
      </c>
      <c r="F16" s="39">
        <f>BL5_Iteration2!$L$34</f>
        <v>0.28857391347360645</v>
      </c>
      <c r="G16" s="39">
        <f>BL5_Iteration3!$L$34</f>
        <v>0.289710371569252</v>
      </c>
      <c r="H16" s="41">
        <f>BL6_Iteration3!$L$34</f>
        <v>0.29010670657069021</v>
      </c>
      <c r="I16" s="41">
        <f>BL6_Iteration4!$L$34</f>
        <v>0.29009473860431784</v>
      </c>
      <c r="J16" s="39">
        <f>BL5_Iteration4!$L$34</f>
        <v>0.28983002322266549</v>
      </c>
      <c r="K16" s="39">
        <f>BL5_Iteration5!$L$34</f>
        <v>0.2895942135263791</v>
      </c>
      <c r="L16" s="41">
        <f>BL6_Iteration5!$L$34</f>
        <v>0.28943197662893788</v>
      </c>
      <c r="M16" s="41">
        <f>BL6_Iteration6!$L$34</f>
        <v>0.28985392865511977</v>
      </c>
      <c r="N16" s="39">
        <f>BL5_Iteration6!$L$34</f>
        <v>0.28985726950669816</v>
      </c>
    </row>
    <row r="17" spans="2:14" x14ac:dyDescent="0.25">
      <c r="B17" s="35" t="s">
        <v>79</v>
      </c>
      <c r="C17" s="40">
        <f>BL5_Iteration1!$L$35</f>
        <v>6.3355516618574301E-5</v>
      </c>
      <c r="D17" s="41">
        <f>BL6_Iteration1!$L$35</f>
        <v>6.5849176720620951E-5</v>
      </c>
      <c r="E17" s="41">
        <f>BL6_Iteration2!$L$35</f>
        <v>1.0308608830022723E-4</v>
      </c>
      <c r="F17" s="40">
        <f>BL5_Iteration2!$L$35</f>
        <v>1.0148757934559895E-4</v>
      </c>
      <c r="G17" s="40">
        <f>BL5_Iteration3!$L$35</f>
        <v>1.375675137092908E-4</v>
      </c>
      <c r="H17" s="41">
        <f>BL6_Iteration3!$L$35</f>
        <v>9.9372622474040462E-5</v>
      </c>
      <c r="I17" s="41">
        <f>BL6_Iteration4!$L$35</f>
        <v>6.3872264638242541E-5</v>
      </c>
      <c r="J17" s="40">
        <f>BL5_Iteration4!$L$35</f>
        <v>3.3659828527208752E-5</v>
      </c>
      <c r="K17" s="40">
        <f>BL5_Iteration5!$L$35</f>
        <v>1.0219021551487013E-4</v>
      </c>
      <c r="L17" s="41">
        <f>BL6_Iteration5!$L$35</f>
        <v>1.5368720609169011E-4</v>
      </c>
      <c r="M17" s="41">
        <f>BL6_Iteration6!$L$35</f>
        <v>4.2249098412058161E-5</v>
      </c>
      <c r="N17" s="40">
        <f>BL5_Iteration6!$L$35</f>
        <v>4.9845865824223381E-5</v>
      </c>
    </row>
    <row r="18" spans="2:14" x14ac:dyDescent="0.25">
      <c r="B18" s="35" t="s">
        <v>93</v>
      </c>
      <c r="C18" s="47">
        <f>BL5_Iteration1!$L$36</f>
        <v>2.1935625228071707E-4</v>
      </c>
      <c r="D18" s="41">
        <f>BL6_Iteration1!$L$36</f>
        <v>2.2816264683178964E-4</v>
      </c>
      <c r="E18" s="41">
        <f>BL6_Iteration2!$L$36</f>
        <v>3.566967631568837E-4</v>
      </c>
      <c r="F18" s="47">
        <f>BL5_Iteration2!$L$36</f>
        <v>3.5168660300571901E-4</v>
      </c>
      <c r="G18" s="47">
        <f>BL5_Iteration3!$L$36</f>
        <v>4.7484497349590686E-4</v>
      </c>
      <c r="H18" s="41">
        <f>BL6_Iteration3!$L$36</f>
        <v>3.4253817724074701E-4</v>
      </c>
      <c r="I18" s="41">
        <f>BL6_Iteration4!$L$36</f>
        <v>2.2017725983428728E-4</v>
      </c>
      <c r="J18" s="47">
        <f>BL5_Iteration4!$L$36</f>
        <v>1.1613644491671304E-4</v>
      </c>
      <c r="K18" s="47">
        <f>BL5_Iteration5!$L$36</f>
        <v>3.5287381702314865E-4</v>
      </c>
      <c r="L18" s="41">
        <f>BL6_Iteration5!$L$36</f>
        <v>5.3099594551269151E-4</v>
      </c>
      <c r="M18" s="41">
        <f>BL6_Iteration6!$L$36</f>
        <v>1.45759964710804E-4</v>
      </c>
      <c r="N18" s="47">
        <f>BL5_Iteration6!$L$36</f>
        <v>1.7196693361893248E-4</v>
      </c>
    </row>
    <row r="20" spans="2:14" x14ac:dyDescent="0.25">
      <c r="B20" s="35" t="s">
        <v>134</v>
      </c>
      <c r="C20" s="45">
        <f>BL5_Iteration1!$G$80</f>
        <v>0.73822164181586003</v>
      </c>
      <c r="D20" s="46">
        <f>BL6_Iteration1!$G$80</f>
        <v>0.73766326599092136</v>
      </c>
      <c r="E20" s="46">
        <f>BL6_Iteration2!$G$80</f>
        <v>0.73867473609531953</v>
      </c>
      <c r="F20" s="45">
        <f>BL5_Iteration2!$G$80</f>
        <v>0.73758049414286442</v>
      </c>
      <c r="G20" s="45">
        <f>BL5_Iteration3!$G$80</f>
        <v>0.74048522421242957</v>
      </c>
      <c r="H20" s="46">
        <f>BL6_Iteration3!$G$80</f>
        <v>0.74149823665935555</v>
      </c>
      <c r="I20" s="46">
        <f>BL6_Iteration4!$G$80</f>
        <v>0.74146764713570612</v>
      </c>
      <c r="J20" s="45">
        <f>BL5_Iteration4!$G$80</f>
        <v>0.74079104785597183</v>
      </c>
      <c r="K20" s="45">
        <f>BL5_Iteration5!$G$80</f>
        <v>0.74018833006274853</v>
      </c>
      <c r="L20" s="46">
        <f>BL6_Iteration5!$G$80</f>
        <v>0.7397736606647336</v>
      </c>
      <c r="M20" s="46">
        <f>BL6_Iteration6!$G$80</f>
        <v>0.74085214894605333</v>
      </c>
      <c r="N20" s="45">
        <f>BL5_Iteration6!$G$80</f>
        <v>0.74086068799564497</v>
      </c>
    </row>
    <row r="21" spans="2:14" x14ac:dyDescent="0.25">
      <c r="B21" s="35" t="s">
        <v>135</v>
      </c>
      <c r="C21" s="45">
        <f>BL5_Iteration1!$I$80</f>
        <v>2.3813601348898712</v>
      </c>
      <c r="D21" s="46">
        <f>BL6_Iteration1!$I$80</f>
        <v>2.3795589225513591</v>
      </c>
      <c r="E21" s="46">
        <f>BL6_Iteration2!$I$80</f>
        <v>2.3828217293397405</v>
      </c>
      <c r="F21" s="45">
        <f>BL5_Iteration2!$I$80</f>
        <v>2.3792919165898851</v>
      </c>
      <c r="G21" s="45">
        <f>BL5_Iteration3!$I$80</f>
        <v>2.3886620135884824</v>
      </c>
      <c r="H21" s="46">
        <f>BL6_Iteration3!$I$80</f>
        <v>2.3919297956753405</v>
      </c>
      <c r="I21" s="46">
        <f>BL6_Iteration4!$I$80</f>
        <v>2.3918311197926005</v>
      </c>
      <c r="J21" s="45">
        <f>BL5_Iteration4!$I$80</f>
        <v>2.3896485414708768</v>
      </c>
      <c r="K21" s="45">
        <f>BL5_Iteration5!$I$80</f>
        <v>2.3877042905249954</v>
      </c>
      <c r="L21" s="46">
        <f>BL6_Iteration5!$I$80</f>
        <v>2.3863666473055924</v>
      </c>
      <c r="M21" s="46">
        <f>BL6_Iteration6!$I$80</f>
        <v>2.3898456417614624</v>
      </c>
      <c r="N21" s="45">
        <f>BL5_Iteration6!$I$80</f>
        <v>2.3898731870827259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45237-043F-4A0D-9DF9-94ECB6EB6982}">
  <dimension ref="B1:N21"/>
  <sheetViews>
    <sheetView workbookViewId="0">
      <selection activeCell="F32" sqref="F32"/>
    </sheetView>
  </sheetViews>
  <sheetFormatPr defaultRowHeight="15" x14ac:dyDescent="0.25"/>
  <cols>
    <col min="2" max="2" width="33.140625" customWidth="1"/>
  </cols>
  <sheetData>
    <row r="1" spans="2:14" ht="15.75" thickBot="1" x14ac:dyDescent="0.3"/>
    <row r="2" spans="2:14" x14ac:dyDescent="0.25">
      <c r="C2" s="33" t="s">
        <v>94</v>
      </c>
      <c r="D2" s="33" t="s">
        <v>95</v>
      </c>
      <c r="E2" s="33" t="s">
        <v>96</v>
      </c>
      <c r="F2" s="33" t="s">
        <v>97</v>
      </c>
      <c r="G2" s="33" t="s">
        <v>98</v>
      </c>
      <c r="H2" s="33" t="s">
        <v>99</v>
      </c>
      <c r="I2" s="33" t="s">
        <v>100</v>
      </c>
      <c r="J2" s="33" t="s">
        <v>101</v>
      </c>
      <c r="K2" s="33" t="s">
        <v>102</v>
      </c>
      <c r="L2" s="33" t="s">
        <v>103</v>
      </c>
      <c r="M2" s="33" t="s">
        <v>104</v>
      </c>
      <c r="N2" s="33" t="s">
        <v>105</v>
      </c>
    </row>
    <row r="3" spans="2:14" x14ac:dyDescent="0.25">
      <c r="C3" s="34" t="s">
        <v>133</v>
      </c>
      <c r="D3" s="34" t="s">
        <v>106</v>
      </c>
      <c r="E3" s="34" t="s">
        <v>106</v>
      </c>
      <c r="F3" s="34" t="s">
        <v>133</v>
      </c>
      <c r="G3" s="34" t="s">
        <v>133</v>
      </c>
      <c r="H3" s="34" t="s">
        <v>106</v>
      </c>
      <c r="I3" s="34" t="s">
        <v>106</v>
      </c>
      <c r="J3" s="34" t="s">
        <v>133</v>
      </c>
      <c r="K3" s="34" t="s">
        <v>133</v>
      </c>
      <c r="L3" s="34" t="s">
        <v>106</v>
      </c>
      <c r="M3" s="34" t="s">
        <v>106</v>
      </c>
      <c r="N3" s="34" t="s">
        <v>133</v>
      </c>
    </row>
    <row r="4" spans="2:14" x14ac:dyDescent="0.25">
      <c r="C4" s="35" t="s">
        <v>82</v>
      </c>
      <c r="D4" s="35" t="s">
        <v>81</v>
      </c>
      <c r="E4" s="35" t="s">
        <v>84</v>
      </c>
      <c r="F4" s="35" t="s">
        <v>83</v>
      </c>
      <c r="G4" s="35" t="s">
        <v>86</v>
      </c>
      <c r="H4" s="35" t="s">
        <v>85</v>
      </c>
      <c r="I4" s="35" t="s">
        <v>88</v>
      </c>
      <c r="J4" s="35" t="s">
        <v>87</v>
      </c>
      <c r="K4" s="35" t="s">
        <v>90</v>
      </c>
      <c r="L4" s="35" t="s">
        <v>89</v>
      </c>
      <c r="M4" s="35" t="s">
        <v>92</v>
      </c>
      <c r="N4" s="35" t="s">
        <v>91</v>
      </c>
    </row>
    <row r="5" spans="2:14" x14ac:dyDescent="0.25">
      <c r="B5" s="35" t="s">
        <v>68</v>
      </c>
      <c r="C5" s="36">
        <f>BL5_Iteration1!$B$46</f>
        <v>695.13768512006584</v>
      </c>
      <c r="D5" s="41">
        <f>BL6_Iteration1!$B$46</f>
        <v>695.17613783301294</v>
      </c>
      <c r="E5" s="41">
        <f>BL6_Iteration2!$B$46</f>
        <v>694.89651531128118</v>
      </c>
      <c r="F5" s="36">
        <f>BL5_Iteration2!$B$46</f>
        <v>695.17303069910622</v>
      </c>
      <c r="G5" s="36">
        <f>BL5_Iteration3!$B$46</f>
        <v>695.20164828251188</v>
      </c>
      <c r="H5" s="41">
        <f>BL6_Iteration3!$B$46</f>
        <v>695.20754997030826</v>
      </c>
      <c r="I5" s="41">
        <f>BL6_Iteration4!$B$46</f>
        <v>695.10134333653116</v>
      </c>
      <c r="J5" s="36">
        <f>BL5_Iteration4!$B$46</f>
        <v>695.25122747413218</v>
      </c>
      <c r="K5" s="36">
        <f>BL5_Iteration5!$B$46</f>
        <v>695.11186507631521</v>
      </c>
      <c r="L5" s="41">
        <f>BL6_Iteration5!$B$46</f>
        <v>695.17062244271881</v>
      </c>
      <c r="M5" s="41">
        <f>BL6_Iteration6!$B$46</f>
        <v>695.17818098843088</v>
      </c>
      <c r="N5" s="36">
        <f>BL5_Iteration6!$B$46</f>
        <v>695.1629379561009</v>
      </c>
    </row>
    <row r="6" spans="2:14" x14ac:dyDescent="0.25">
      <c r="B6" s="35" t="s">
        <v>69</v>
      </c>
      <c r="C6" s="37">
        <f>BL5_Iteration1!$C$46</f>
        <v>19.995198095775496</v>
      </c>
      <c r="D6" s="41">
        <f>BL6_Iteration1!$C$46</f>
        <v>19.989518671997569</v>
      </c>
      <c r="E6" s="41">
        <f>BL6_Iteration2!$C$46</f>
        <v>19.993159066829122</v>
      </c>
      <c r="F6" s="37">
        <f>BL5_Iteration2!$C$46</f>
        <v>19.992579808541066</v>
      </c>
      <c r="G6" s="37">
        <f>BL5_Iteration3!$C$46</f>
        <v>19.992285846447668</v>
      </c>
      <c r="H6" s="41">
        <f>BL6_Iteration3!$C$46</f>
        <v>19.992377689937292</v>
      </c>
      <c r="I6" s="41">
        <f>BL6_Iteration4!$C$46</f>
        <v>19.992274295269933</v>
      </c>
      <c r="J6" s="37">
        <f>BL5_Iteration4!$C$46</f>
        <v>19.991797938495601</v>
      </c>
      <c r="K6" s="37">
        <f>BL5_Iteration5!$C$46</f>
        <v>19.991349477604761</v>
      </c>
      <c r="L6" s="41">
        <f>BL6_Iteration5!$C$46</f>
        <v>19.993181594486845</v>
      </c>
      <c r="M6" s="41">
        <f>BL6_Iteration6!$C$46</f>
        <v>19.991095154020218</v>
      </c>
      <c r="N6" s="37">
        <f>BL5_Iteration6!$C$46</f>
        <v>19.986368985766493</v>
      </c>
    </row>
    <row r="7" spans="2:14" x14ac:dyDescent="0.25">
      <c r="B7" s="35" t="s">
        <v>70</v>
      </c>
      <c r="C7" s="36">
        <f>BL5_Iteration1!$D$46</f>
        <v>114.92640865180631</v>
      </c>
      <c r="D7" s="41">
        <f>BL6_Iteration1!$D$46</f>
        <v>115.0066546103598</v>
      </c>
      <c r="E7" s="41">
        <f>BL6_Iteration2!$D$46</f>
        <v>115.20885054525303</v>
      </c>
      <c r="F7" s="36">
        <f>BL5_Iteration2!$D$46</f>
        <v>114.91509479426357</v>
      </c>
      <c r="G7" s="36">
        <f>BL5_Iteration3!$D$46</f>
        <v>115.01846587739851</v>
      </c>
      <c r="H7" s="41">
        <f>BL6_Iteration3!$D$46</f>
        <v>115.03857528293504</v>
      </c>
      <c r="I7" s="41">
        <f>BL6_Iteration4!$D$46</f>
        <v>114.9092893063015</v>
      </c>
      <c r="J7" s="36">
        <f>BL5_Iteration4!$D$46</f>
        <v>115.00576541159091</v>
      </c>
      <c r="K7" s="36">
        <f>BL5_Iteration5!$D$46</f>
        <v>115.21774045340759</v>
      </c>
      <c r="L7" s="41">
        <f>BL6_Iteration5!$D$46</f>
        <v>115.04478429019552</v>
      </c>
      <c r="M7" s="41">
        <f>BL6_Iteration6!$D$46</f>
        <v>114.97510173755025</v>
      </c>
      <c r="N7" s="36">
        <f>BL5_Iteration6!$D$46</f>
        <v>115.21172015121169</v>
      </c>
    </row>
    <row r="8" spans="2:14" x14ac:dyDescent="0.25">
      <c r="B8" s="35" t="s">
        <v>71</v>
      </c>
      <c r="C8" s="36">
        <f>BL5_Iteration1!$E$46</f>
        <v>108.82051366249711</v>
      </c>
      <c r="D8" s="41">
        <f>BL6_Iteration1!$E$46</f>
        <v>109.08592098615851</v>
      </c>
      <c r="E8" s="41">
        <f>BL6_Iteration2!$E$46</f>
        <v>109.04597949236448</v>
      </c>
      <c r="F8" s="36">
        <f>BL5_Iteration2!$E$46</f>
        <v>108.66259186398362</v>
      </c>
      <c r="G8" s="36">
        <f>BL5_Iteration3!$E$46</f>
        <v>108.86833341543269</v>
      </c>
      <c r="H8" s="41">
        <f>BL6_Iteration3!$E$46</f>
        <v>108.92515633074986</v>
      </c>
      <c r="I8" s="41">
        <f>BL6_Iteration4!$E$46</f>
        <v>108.74968549280175</v>
      </c>
      <c r="J8" s="36">
        <f>BL5_Iteration4!$E$46</f>
        <v>108.90668871938097</v>
      </c>
      <c r="K8" s="36">
        <f>BL5_Iteration5!$E$46</f>
        <v>109.43180849340411</v>
      </c>
      <c r="L8" s="41">
        <f>BL6_Iteration5!$E$46</f>
        <v>109.05113954476006</v>
      </c>
      <c r="M8" s="41">
        <f>BL6_Iteration6!$E$46</f>
        <v>108.87772646733116</v>
      </c>
      <c r="N8" s="36">
        <f>BL5_Iteration6!$E$46</f>
        <v>109.2189444166663</v>
      </c>
    </row>
    <row r="9" spans="2:14" x14ac:dyDescent="0.25">
      <c r="B9" s="35" t="s">
        <v>72</v>
      </c>
      <c r="C9" s="36">
        <f>BL5_Iteration1!$F$46</f>
        <v>29.113346092092197</v>
      </c>
      <c r="D9" s="41">
        <f>BL6_Iteration1!$F$46</f>
        <v>29.144421597894276</v>
      </c>
      <c r="E9" s="41">
        <f>BL6_Iteration2!$F$46</f>
        <v>29.182335130884166</v>
      </c>
      <c r="F9" s="36">
        <f>BL5_Iteration2!$F$46</f>
        <v>29.172612916686735</v>
      </c>
      <c r="G9" s="36">
        <f>BL5_Iteration3!$F$46</f>
        <v>29.142873910944676</v>
      </c>
      <c r="H9" s="41">
        <f>BL6_Iteration3!$F$46</f>
        <v>29.256511840872307</v>
      </c>
      <c r="I9" s="41">
        <f>BL6_Iteration4!$F$46</f>
        <v>29.091600185063811</v>
      </c>
      <c r="J9" s="36">
        <f>BL5_Iteration4!$F$46</f>
        <v>29.101602615954999</v>
      </c>
      <c r="K9" s="36">
        <f>BL5_Iteration5!$F$46</f>
        <v>29.106839556998253</v>
      </c>
      <c r="L9" s="41">
        <f>BL6_Iteration5!$F$46</f>
        <v>29.350581210778827</v>
      </c>
      <c r="M9" s="41">
        <f>BL6_Iteration6!$F$46</f>
        <v>29.429956798285307</v>
      </c>
      <c r="N9" s="36">
        <f>BL5_Iteration6!$F$46</f>
        <v>29.474149562772876</v>
      </c>
    </row>
    <row r="10" spans="2:14" x14ac:dyDescent="0.25">
      <c r="B10" s="35" t="s">
        <v>73</v>
      </c>
      <c r="C10" s="36">
        <f>BL5_Iteration1!$G$46</f>
        <v>21.946617118460939</v>
      </c>
      <c r="D10" s="41">
        <f>BL6_Iteration1!$G$46</f>
        <v>22.058234034699201</v>
      </c>
      <c r="E10" s="41">
        <f>BL6_Iteration2!$G$46</f>
        <v>22.015870801033611</v>
      </c>
      <c r="F10" s="36">
        <f>BL5_Iteration2!$G$46</f>
        <v>22.000724823485694</v>
      </c>
      <c r="G10" s="36">
        <f>BL5_Iteration3!$G$46</f>
        <v>22.000666666666664</v>
      </c>
      <c r="H10" s="41">
        <f>BL6_Iteration3!$G$46</f>
        <v>21.966425618309302</v>
      </c>
      <c r="I10" s="41">
        <f>BL6_Iteration4!$G$46</f>
        <v>22.001445182724254</v>
      </c>
      <c r="J10" s="36">
        <f>BL5_Iteration4!$G$46</f>
        <v>21.914707281932682</v>
      </c>
      <c r="K10" s="36">
        <f>BL5_Iteration5!$G$46</f>
        <v>21.878032677143349</v>
      </c>
      <c r="L10" s="41">
        <f>BL6_Iteration5!$G$46</f>
        <v>21.917278885197415</v>
      </c>
      <c r="M10" s="41">
        <f>BL6_Iteration6!$G$46</f>
        <v>21.947713226443216</v>
      </c>
      <c r="N10" s="36">
        <f>BL5_Iteration6!$G$46</f>
        <v>21.913015940917798</v>
      </c>
    </row>
    <row r="11" spans="2:14" x14ac:dyDescent="0.25">
      <c r="B11" s="35" t="s">
        <v>74</v>
      </c>
      <c r="C11" s="36">
        <f>BL5_Iteration1!$P$46</f>
        <v>26.472318836540484</v>
      </c>
      <c r="D11" s="41">
        <f>BL6_Iteration1!$P$46</f>
        <v>24.860089830627768</v>
      </c>
      <c r="E11" s="41">
        <f>BL6_Iteration2!$P$46</f>
        <v>26.572145477542392</v>
      </c>
      <c r="F11" s="36">
        <f>BL5_Iteration2!$P$46</f>
        <v>26.324790513104514</v>
      </c>
      <c r="G11" s="36">
        <f>BL5_Iteration3!$P$46</f>
        <v>24.843414651520792</v>
      </c>
      <c r="H11" s="41">
        <f>BL6_Iteration3!$P$46</f>
        <v>25.440912660140711</v>
      </c>
      <c r="I11" s="41">
        <f>BL6_Iteration4!$P$46</f>
        <v>24.824659569056944</v>
      </c>
      <c r="J11" s="36">
        <f>BL5_Iteration4!$P$46</f>
        <v>26.331185490332633</v>
      </c>
      <c r="K11" s="36">
        <f>BL5_Iteration5!$P$46</f>
        <v>26.276634316466684</v>
      </c>
      <c r="L11" s="41">
        <f>BL6_Iteration5!$P$46</f>
        <v>26.245808970099745</v>
      </c>
      <c r="M11" s="41">
        <f>BL6_Iteration6!$P$46</f>
        <v>25.302381321520816</v>
      </c>
      <c r="N11" s="36">
        <f>BL5_Iteration6!$P$46</f>
        <v>26.233101257297921</v>
      </c>
    </row>
    <row r="12" spans="2:14" x14ac:dyDescent="0.25">
      <c r="B12" s="35" t="s">
        <v>75</v>
      </c>
      <c r="C12" s="37">
        <f>BL5_Iteration1!$H$46</f>
        <v>103.98948826805507</v>
      </c>
      <c r="D12" s="41">
        <f>BL6_Iteration1!$H$46</f>
        <v>104.01864746367552</v>
      </c>
      <c r="E12" s="41">
        <f>BL6_Iteration2!$H$46</f>
        <v>104.00041707216502</v>
      </c>
      <c r="F12" s="37">
        <f>BL5_Iteration2!$H$46</f>
        <v>104.00893382741292</v>
      </c>
      <c r="G12" s="37">
        <f>BL5_Iteration3!$H$46</f>
        <v>104.00363491125211</v>
      </c>
      <c r="H12" s="41">
        <f>BL6_Iteration3!$H$46</f>
        <v>103.99875736964985</v>
      </c>
      <c r="I12" s="41">
        <f>BL6_Iteration4!$H$46</f>
        <v>104.00383186572442</v>
      </c>
      <c r="J12" s="37">
        <f>BL5_Iteration4!$H$46</f>
        <v>103.98094895363037</v>
      </c>
      <c r="K12" s="37">
        <f>BL5_Iteration5!$H$46</f>
        <v>104.0287911845971</v>
      </c>
      <c r="L12" s="41">
        <f>BL6_Iteration5!$H$46</f>
        <v>104.02743564144542</v>
      </c>
      <c r="M12" s="41">
        <f>BL6_Iteration6!$H$46</f>
        <v>103.96887610504315</v>
      </c>
      <c r="N12" s="37">
        <f>BL5_Iteration6!$H$46</f>
        <v>104.0081308405279</v>
      </c>
    </row>
    <row r="13" spans="2:14" x14ac:dyDescent="0.25">
      <c r="B13" s="35" t="s">
        <v>76</v>
      </c>
      <c r="C13" s="38">
        <f>BL5_Iteration1!$I$46</f>
        <v>1.0636778043152335</v>
      </c>
      <c r="D13" s="41">
        <f>BL6_Iteration1!$I$46</f>
        <v>1.0574314597507868</v>
      </c>
      <c r="E13" s="41">
        <f>BL6_Iteration2!$I$46</f>
        <v>1.057438259122633</v>
      </c>
      <c r="F13" s="38">
        <f>BL5_Iteration2!$I$46</f>
        <v>1.0517197513861258</v>
      </c>
      <c r="G13" s="38">
        <f>BL5_Iteration3!$I$46</f>
        <v>1.064555409276152</v>
      </c>
      <c r="H13" s="41">
        <f>BL6_Iteration3!$I$46</f>
        <v>1.0662875810595425</v>
      </c>
      <c r="I13" s="41">
        <f>BL6_Iteration4!$I$46</f>
        <v>1.0652634791127307</v>
      </c>
      <c r="J13" s="38">
        <f>BL5_Iteration4!$I$46</f>
        <v>1.0656279428598592</v>
      </c>
      <c r="K13" s="38">
        <f>BL5_Iteration5!$I$46</f>
        <v>1.0541936905895708</v>
      </c>
      <c r="L13" s="41">
        <f>BL6_Iteration5!$I$46</f>
        <v>1.0533736776396279</v>
      </c>
      <c r="M13" s="41">
        <f>BL6_Iteration6!$I$46</f>
        <v>1.0530645989338148</v>
      </c>
      <c r="N13" s="38">
        <f>BL5_Iteration6!$I$46</f>
        <v>1.0458091163049963</v>
      </c>
    </row>
    <row r="14" spans="2:14" x14ac:dyDescent="0.25">
      <c r="B14" s="35" t="s">
        <v>77</v>
      </c>
      <c r="C14" s="37">
        <f>BL5_Iteration1!$J$46</f>
        <v>14.439517156481122</v>
      </c>
      <c r="D14" s="41">
        <f>BL6_Iteration1!$J$46</f>
        <v>14.444829738231659</v>
      </c>
      <c r="E14" s="41">
        <f>BL6_Iteration2!$J$46</f>
        <v>14.44389314918314</v>
      </c>
      <c r="F14" s="37">
        <f>BL5_Iteration2!$J$46</f>
        <v>14.446132761598582</v>
      </c>
      <c r="G14" s="37">
        <f>BL5_Iteration3!$J$46</f>
        <v>14.447639709083186</v>
      </c>
      <c r="H14" s="41">
        <f>BL6_Iteration3!$J$46</f>
        <v>14.447904901659397</v>
      </c>
      <c r="I14" s="41">
        <f>BL6_Iteration4!$J$46</f>
        <v>14.447173745881125</v>
      </c>
      <c r="J14" s="37">
        <f>BL5_Iteration4!$J$46</f>
        <v>14.453140311744198</v>
      </c>
      <c r="K14" s="37">
        <f>BL5_Iteration5!$J$46</f>
        <v>14.45232612361869</v>
      </c>
      <c r="L14" s="41">
        <f>BL6_Iteration5!$J$46</f>
        <v>14.450934279331493</v>
      </c>
      <c r="M14" s="41">
        <f>BL6_Iteration6!$J$46</f>
        <v>14.454338893827215</v>
      </c>
      <c r="N14" s="37">
        <f>BL5_Iteration6!$J$46</f>
        <v>14.458151329397488</v>
      </c>
    </row>
    <row r="15" spans="2:14" x14ac:dyDescent="0.25">
      <c r="B15" s="35" t="s">
        <v>11</v>
      </c>
      <c r="C15" s="37">
        <f>BL5_Iteration1!$K$46</f>
        <v>4.9100671140998031E-3</v>
      </c>
      <c r="D15" s="41">
        <f>BL6_Iteration1!$K$46</f>
        <v>4.9085271317821366E-3</v>
      </c>
      <c r="E15" s="41">
        <f>BL6_Iteration2!$K$46</f>
        <v>6.4676633444165077E-3</v>
      </c>
      <c r="F15" s="37">
        <f>BL5_Iteration2!$K$46</f>
        <v>1.8162764771449957E-3</v>
      </c>
      <c r="G15" s="37">
        <f>BL5_Iteration3!$K$46</f>
        <v>3.2190476190425699E-3</v>
      </c>
      <c r="H15" s="41">
        <f>BL6_Iteration3!$K$46</f>
        <v>2.8666666666747886E-3</v>
      </c>
      <c r="I15" s="41">
        <f>BL6_Iteration4!$K$46</f>
        <v>5.3500553709913135E-3</v>
      </c>
      <c r="J15" s="37">
        <f>BL5_Iteration4!$K$46</f>
        <v>3.8181716833864954E-3</v>
      </c>
      <c r="K15" s="37">
        <f>BL5_Iteration5!$K$46</f>
        <v>5.1982281284796983E-3</v>
      </c>
      <c r="L15" s="41">
        <f>BL6_Iteration5!$K$46</f>
        <v>2.4985603543772328E-3</v>
      </c>
      <c r="M15" s="41">
        <f>BL6_Iteration6!$K$46</f>
        <v>6.0044000488765903E-3</v>
      </c>
      <c r="N15" s="37">
        <f>BL5_Iteration6!$K$46</f>
        <v>3.3337792642189612E-3</v>
      </c>
    </row>
    <row r="16" spans="2:14" x14ac:dyDescent="0.25">
      <c r="B16" s="35" t="s">
        <v>78</v>
      </c>
      <c r="C16" s="39">
        <f>BL5_Iteration1!$L$46</f>
        <v>0.73080010510185456</v>
      </c>
      <c r="D16" s="41">
        <f>BL6_Iteration1!$L$46</f>
        <v>0.72666421157846184</v>
      </c>
      <c r="E16" s="41">
        <f>BL6_Iteration2!$L$46</f>
        <v>0.72684108804208913</v>
      </c>
      <c r="F16" s="39">
        <f>BL5_Iteration2!$L$46</f>
        <v>0.72264490679723592</v>
      </c>
      <c r="G16" s="39">
        <f>BL5_Iteration3!$L$46</f>
        <v>0.73144280821638763</v>
      </c>
      <c r="H16" s="41">
        <f>BL6_Iteration3!$L$46</f>
        <v>0.73262339793077957</v>
      </c>
      <c r="I16" s="41">
        <f>BL6_Iteration4!$L$46</f>
        <v>0.73203588923988061</v>
      </c>
      <c r="J16" s="39">
        <f>BL5_Iteration4!$L$46</f>
        <v>0.73213804658835713</v>
      </c>
      <c r="K16" s="39">
        <f>BL5_Iteration5!$L$46</f>
        <v>0.72444420701411527</v>
      </c>
      <c r="L16" s="41">
        <f>BL6_Iteration5!$L$46</f>
        <v>0.72374385391152496</v>
      </c>
      <c r="M16" s="41">
        <f>BL6_Iteration6!$L$46</f>
        <v>0.72360982719715405</v>
      </c>
      <c r="N16" s="39">
        <f>BL5_Iteration6!$L$46</f>
        <v>0.7188153005443888</v>
      </c>
    </row>
    <row r="17" spans="2:14" x14ac:dyDescent="0.25">
      <c r="B17" s="35" t="s">
        <v>79</v>
      </c>
      <c r="C17" s="40">
        <f>BL5_Iteration1!$L$47</f>
        <v>8.986584945360473E-4</v>
      </c>
      <c r="D17" s="41">
        <f>BL6_Iteration1!$L$47</f>
        <v>6.0862652774949669E-4</v>
      </c>
      <c r="E17" s="41">
        <f>BL6_Iteration2!$L$47</f>
        <v>4.6987214929376282E-4</v>
      </c>
      <c r="F17" s="40">
        <f>BL5_Iteration2!$L$47</f>
        <v>4.9703982102334416E-4</v>
      </c>
      <c r="G17" s="40">
        <f>BL5_Iteration3!$L$47</f>
        <v>4.9999224990847E-4</v>
      </c>
      <c r="H17" s="41">
        <f>BL6_Iteration3!$L$47</f>
        <v>1.3140673893463405E-3</v>
      </c>
      <c r="I17" s="41">
        <f>BL6_Iteration4!$L$47</f>
        <v>5.0441079610014843E-4</v>
      </c>
      <c r="J17" s="40">
        <f>BL5_Iteration4!$L$47</f>
        <v>2.1661028044814971E-3</v>
      </c>
      <c r="K17" s="40">
        <f>BL5_Iteration5!$L$47</f>
        <v>1.0693378039655956E-3</v>
      </c>
      <c r="L17" s="41">
        <f>BL6_Iteration5!$L$47</f>
        <v>1.3055854356681647E-3</v>
      </c>
      <c r="M17" s="41">
        <f>BL6_Iteration6!$L$47</f>
        <v>7.6898431074967849E-4</v>
      </c>
      <c r="N17" s="40">
        <f>BL5_Iteration6!$L$47</f>
        <v>4.9092644051384928E-4</v>
      </c>
    </row>
    <row r="18" spans="2:14" x14ac:dyDescent="0.25">
      <c r="B18" s="35" t="s">
        <v>93</v>
      </c>
      <c r="C18" s="47">
        <f>BL5_Iteration1!$L$48</f>
        <v>1.229691249717045E-3</v>
      </c>
      <c r="D18" s="41">
        <f>BL6_Iteration1!$L$48</f>
        <v>8.3756227161295947E-4</v>
      </c>
      <c r="E18" s="41">
        <f>BL6_Iteration2!$L$48</f>
        <v>6.4645788057946711E-4</v>
      </c>
      <c r="F18" s="47">
        <f>BL5_Iteration2!$L$48</f>
        <v>6.8780644040823029E-4</v>
      </c>
      <c r="G18" s="47">
        <f>BL5_Iteration3!$L$48</f>
        <v>6.8356984892324483E-4</v>
      </c>
      <c r="H18" s="41">
        <f>BL6_Iteration3!$L$48</f>
        <v>1.7936464943077036E-3</v>
      </c>
      <c r="I18" s="41">
        <f>BL6_Iteration4!$L$48</f>
        <v>6.8905200348019855E-4</v>
      </c>
      <c r="J18" s="47">
        <f>BL5_Iteration4!$L$48</f>
        <v>2.958598879781183E-3</v>
      </c>
      <c r="K18" s="47">
        <f>BL5_Iteration5!$L$48</f>
        <v>1.4760802745224524E-3</v>
      </c>
      <c r="L18" s="41">
        <f>BL6_Iteration5!$L$48</f>
        <v>1.8039330194129259E-3</v>
      </c>
      <c r="M18" s="41">
        <f>BL6_Iteration6!$L$48</f>
        <v>1.0627057315242372E-3</v>
      </c>
      <c r="N18" s="47">
        <f>BL5_Iteration6!$L$48</f>
        <v>6.8296604168282204E-4</v>
      </c>
    </row>
    <row r="20" spans="2:14" x14ac:dyDescent="0.25">
      <c r="B20" s="35" t="s">
        <v>134</v>
      </c>
      <c r="C20" s="45">
        <f>BL5_Iteration1!$G$81</f>
        <v>9.2826229350037565E-2</v>
      </c>
      <c r="D20" s="46">
        <f>BL6_Iteration1!$G$81</f>
        <v>9.2300888154696212E-2</v>
      </c>
      <c r="E20" s="46">
        <f>BL6_Iteration2!$G$81</f>
        <v>9.232335500310615E-2</v>
      </c>
      <c r="F20" s="45">
        <f>BL5_Iteration2!$G$81</f>
        <v>9.1790356061384901E-2</v>
      </c>
      <c r="G20" s="45">
        <f>BL5_Iteration3!$G$81</f>
        <v>9.2907865499645553E-2</v>
      </c>
      <c r="H20" s="46">
        <f>BL6_Iteration3!$G$81</f>
        <v>9.3057824005167628E-2</v>
      </c>
      <c r="I20" s="46">
        <f>BL6_Iteration4!$G$81</f>
        <v>9.2983198651249627E-2</v>
      </c>
      <c r="J20" s="45">
        <f>BL5_Iteration4!$G$81</f>
        <v>9.2996174677653101E-2</v>
      </c>
      <c r="K20" s="45">
        <f>BL5_Iteration5!$G$81</f>
        <v>9.2018903174932928E-2</v>
      </c>
      <c r="L20" s="46">
        <f>BL6_Iteration5!$G$81</f>
        <v>9.1929944323841883E-2</v>
      </c>
      <c r="M20" s="46">
        <f>BL6_Iteration6!$G$81</f>
        <v>9.1912920250582508E-2</v>
      </c>
      <c r="N20" s="45">
        <f>BL5_Iteration6!$G$81</f>
        <v>9.1303919475148265E-2</v>
      </c>
    </row>
    <row r="21" spans="2:14" x14ac:dyDescent="0.25">
      <c r="B21" s="35" t="s">
        <v>135</v>
      </c>
      <c r="C21" s="45">
        <f>BL5_Iteration1!$I$81</f>
        <v>0.53348407672435383</v>
      </c>
      <c r="D21" s="46">
        <f>BL6_Iteration1!$I$81</f>
        <v>0.53046487445227708</v>
      </c>
      <c r="E21" s="46">
        <f>BL6_Iteration2!$I$81</f>
        <v>0.53059399427072507</v>
      </c>
      <c r="F21" s="45">
        <f>BL5_Iteration2!$I$81</f>
        <v>0.52753078196198222</v>
      </c>
      <c r="G21" s="45">
        <f>BL5_Iteration3!$I$81</f>
        <v>0.53395324999796301</v>
      </c>
      <c r="H21" s="46">
        <f>BL6_Iteration3!$I$81</f>
        <v>0.53481508048946913</v>
      </c>
      <c r="I21" s="46">
        <f>BL6_Iteration4!$I$81</f>
        <v>0.53438619914511287</v>
      </c>
      <c r="J21" s="45">
        <f>BL5_Iteration4!$I$81</f>
        <v>0.53446077400950065</v>
      </c>
      <c r="K21" s="45">
        <f>BL5_Iteration5!$I$81</f>
        <v>0.52884427112030419</v>
      </c>
      <c r="L21" s="46">
        <f>BL6_Iteration5!$I$81</f>
        <v>0.52833301335541316</v>
      </c>
      <c r="M21" s="46">
        <f>BL6_Iteration6!$I$81</f>
        <v>0.52823517385392249</v>
      </c>
      <c r="N21" s="45">
        <f>BL5_Iteration6!$I$81</f>
        <v>0.52473516939740383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CB875-E24D-4918-B659-8DA99039B82D}">
  <dimension ref="B1:N21"/>
  <sheetViews>
    <sheetView workbookViewId="0">
      <selection activeCell="F32" sqref="F32"/>
    </sheetView>
  </sheetViews>
  <sheetFormatPr defaultRowHeight="15" x14ac:dyDescent="0.25"/>
  <cols>
    <col min="2" max="2" width="33.140625" customWidth="1"/>
  </cols>
  <sheetData>
    <row r="1" spans="2:14" ht="15.75" thickBot="1" x14ac:dyDescent="0.3"/>
    <row r="2" spans="2:14" x14ac:dyDescent="0.25">
      <c r="C2" s="33" t="s">
        <v>94</v>
      </c>
      <c r="D2" s="33" t="s">
        <v>95</v>
      </c>
      <c r="E2" s="33" t="s">
        <v>96</v>
      </c>
      <c r="F2" s="33" t="s">
        <v>97</v>
      </c>
      <c r="G2" s="33" t="s">
        <v>98</v>
      </c>
      <c r="H2" s="33" t="s">
        <v>99</v>
      </c>
      <c r="I2" s="33" t="s">
        <v>100</v>
      </c>
      <c r="J2" s="33" t="s">
        <v>101</v>
      </c>
      <c r="K2" s="33" t="s">
        <v>102</v>
      </c>
      <c r="L2" s="33" t="s">
        <v>103</v>
      </c>
      <c r="M2" s="33" t="s">
        <v>104</v>
      </c>
      <c r="N2" s="33" t="s">
        <v>105</v>
      </c>
    </row>
    <row r="3" spans="2:14" x14ac:dyDescent="0.25">
      <c r="C3" s="34" t="s">
        <v>133</v>
      </c>
      <c r="D3" s="34" t="s">
        <v>106</v>
      </c>
      <c r="E3" s="34" t="s">
        <v>106</v>
      </c>
      <c r="F3" s="34" t="s">
        <v>133</v>
      </c>
      <c r="G3" s="34" t="s">
        <v>133</v>
      </c>
      <c r="H3" s="34" t="s">
        <v>106</v>
      </c>
      <c r="I3" s="34" t="s">
        <v>106</v>
      </c>
      <c r="J3" s="34" t="s">
        <v>133</v>
      </c>
      <c r="K3" s="34" t="s">
        <v>133</v>
      </c>
      <c r="L3" s="34" t="s">
        <v>106</v>
      </c>
      <c r="M3" s="34" t="s">
        <v>106</v>
      </c>
      <c r="N3" s="34" t="s">
        <v>133</v>
      </c>
    </row>
    <row r="4" spans="2:14" x14ac:dyDescent="0.25">
      <c r="C4" s="35" t="s">
        <v>82</v>
      </c>
      <c r="D4" s="35" t="s">
        <v>81</v>
      </c>
      <c r="E4" s="35" t="s">
        <v>84</v>
      </c>
      <c r="F4" s="35" t="s">
        <v>83</v>
      </c>
      <c r="G4" s="35" t="s">
        <v>86</v>
      </c>
      <c r="H4" s="35" t="s">
        <v>85</v>
      </c>
      <c r="I4" s="35" t="s">
        <v>88</v>
      </c>
      <c r="J4" s="35" t="s">
        <v>87</v>
      </c>
      <c r="K4" s="35" t="s">
        <v>90</v>
      </c>
      <c r="L4" s="35" t="s">
        <v>89</v>
      </c>
      <c r="M4" s="35" t="s">
        <v>92</v>
      </c>
      <c r="N4" s="35" t="s">
        <v>91</v>
      </c>
    </row>
    <row r="5" spans="2:14" x14ac:dyDescent="0.25">
      <c r="B5" s="35" t="s">
        <v>68</v>
      </c>
      <c r="C5" s="36">
        <f>BL5_Iteration1!$B$58</f>
        <v>695.10332410483545</v>
      </c>
      <c r="D5" s="41">
        <f>BL6_Iteration1!$B$58</f>
        <v>695.08254673755664</v>
      </c>
      <c r="E5" s="41">
        <f>BL6_Iteration2!$B$58</f>
        <v>694.94764956277277</v>
      </c>
      <c r="F5" s="36">
        <f>BL5_Iteration2!$B$58</f>
        <v>694.91606814499994</v>
      </c>
      <c r="G5" s="36">
        <f>BL5_Iteration3!$B$58</f>
        <v>695.02984346863104</v>
      </c>
      <c r="H5" s="41">
        <f>BL6_Iteration3!$B$58</f>
        <v>695.15260541722057</v>
      </c>
      <c r="I5" s="41">
        <f>BL6_Iteration4!$B$58</f>
        <v>695.00818032484324</v>
      </c>
      <c r="J5" s="36">
        <f>BL5_Iteration4!$B$58</f>
        <v>695.05925757384955</v>
      </c>
      <c r="K5" s="36">
        <f>BL5_Iteration5!$B$58</f>
        <v>695.09625222070372</v>
      </c>
      <c r="L5" s="41">
        <f>BL6_Iteration5!$B$58</f>
        <v>695.1285404053873</v>
      </c>
      <c r="M5" s="41">
        <f>BL6_Iteration6!$B$58</f>
        <v>695.22649659132003</v>
      </c>
      <c r="N5" s="36">
        <f>BL5_Iteration6!$B$58</f>
        <v>695.06213003724713</v>
      </c>
    </row>
    <row r="6" spans="2:14" x14ac:dyDescent="0.25">
      <c r="B6" s="35" t="s">
        <v>69</v>
      </c>
      <c r="C6" s="37">
        <f>BL5_Iteration1!$C$58</f>
        <v>19.9999149870801</v>
      </c>
      <c r="D6" s="41">
        <f>BL6_Iteration1!$C$58</f>
        <v>20.00227414718189</v>
      </c>
      <c r="E6" s="41">
        <f>BL6_Iteration2!$C$58</f>
        <v>19.997772645621982</v>
      </c>
      <c r="F6" s="37">
        <f>BL5_Iteration2!$C$58</f>
        <v>20.000193731333333</v>
      </c>
      <c r="G6" s="37">
        <f>BL5_Iteration3!$C$58</f>
        <v>19.99842063708115</v>
      </c>
      <c r="H6" s="41">
        <f>BL6_Iteration3!$C$58</f>
        <v>19.999580990714708</v>
      </c>
      <c r="I6" s="41">
        <f>BL6_Iteration4!$C$58</f>
        <v>20.00009272794389</v>
      </c>
      <c r="J6" s="37">
        <f>BL5_Iteration4!$C$58</f>
        <v>19.99933076935422</v>
      </c>
      <c r="K6" s="37">
        <f>BL5_Iteration5!$C$58</f>
        <v>19.999313741016874</v>
      </c>
      <c r="L6" s="41">
        <f>BL6_Iteration5!$C$58</f>
        <v>19.999841958923003</v>
      </c>
      <c r="M6" s="41">
        <f>BL6_Iteration6!$C$58</f>
        <v>20.001153396519221</v>
      </c>
      <c r="N6" s="37">
        <f>BL5_Iteration6!$C$58</f>
        <v>19.999586284230315</v>
      </c>
    </row>
    <row r="7" spans="2:14" x14ac:dyDescent="0.25">
      <c r="B7" s="35" t="s">
        <v>70</v>
      </c>
      <c r="C7" s="36">
        <f>BL5_Iteration1!$D$58</f>
        <v>34.954450719822724</v>
      </c>
      <c r="D7" s="41">
        <f>BL6_Iteration1!$D$58</f>
        <v>34.878568241498968</v>
      </c>
      <c r="E7" s="41">
        <f>BL6_Iteration2!$D$58</f>
        <v>34.966783446359216</v>
      </c>
      <c r="F7" s="36">
        <f>BL5_Iteration2!$D$58</f>
        <v>35.254903940166678</v>
      </c>
      <c r="G7" s="36">
        <f>BL5_Iteration3!$D$58</f>
        <v>34.928372357223594</v>
      </c>
      <c r="H7" s="41">
        <f>BL6_Iteration3!$D$58</f>
        <v>34.914424645458887</v>
      </c>
      <c r="I7" s="41">
        <f>BL6_Iteration4!$D$58</f>
        <v>34.900166666666472</v>
      </c>
      <c r="J7" s="36">
        <f>BL5_Iteration4!$D$58</f>
        <v>34.957298726775896</v>
      </c>
      <c r="K7" s="36">
        <f>BL5_Iteration5!$D$58</f>
        <v>34.99905555555555</v>
      </c>
      <c r="L7" s="41">
        <f>BL6_Iteration5!$D$58</f>
        <v>34.990753600965924</v>
      </c>
      <c r="M7" s="41">
        <f>BL6_Iteration6!$D$58</f>
        <v>34.959601263470738</v>
      </c>
      <c r="N7" s="36">
        <f>BL5_Iteration6!$D$58</f>
        <v>34.967012248284178</v>
      </c>
    </row>
    <row r="8" spans="2:14" x14ac:dyDescent="0.25">
      <c r="B8" s="35" t="s">
        <v>71</v>
      </c>
      <c r="C8" s="36">
        <f>BL5_Iteration1!$E$58</f>
        <v>34.931194721299242</v>
      </c>
      <c r="D8" s="41">
        <f>BL6_Iteration1!$E$58</f>
        <v>34.813845964955199</v>
      </c>
      <c r="E8" s="41">
        <f>BL6_Iteration2!$E$58</f>
        <v>35.161555740125642</v>
      </c>
      <c r="F8" s="36">
        <f>BL5_Iteration2!$E$58</f>
        <v>34.935851928666672</v>
      </c>
      <c r="G8" s="36">
        <f>BL5_Iteration3!$E$58</f>
        <v>34.978316537467641</v>
      </c>
      <c r="H8" s="41">
        <f>BL6_Iteration3!$E$58</f>
        <v>34.939128013150629</v>
      </c>
      <c r="I8" s="41">
        <f>BL6_Iteration4!$E$58</f>
        <v>34.938734588408899</v>
      </c>
      <c r="J8" s="36">
        <f>BL5_Iteration4!$E$58</f>
        <v>35.0031599338758</v>
      </c>
      <c r="K8" s="36">
        <f>BL5_Iteration5!$E$58</f>
        <v>35.062475510839135</v>
      </c>
      <c r="L8" s="41">
        <f>BL6_Iteration5!$E$58</f>
        <v>35.040860095976463</v>
      </c>
      <c r="M8" s="41">
        <f>BL6_Iteration6!$E$58</f>
        <v>34.963194911424871</v>
      </c>
      <c r="N8" s="36">
        <f>BL5_Iteration6!$E$58</f>
        <v>34.986999815429989</v>
      </c>
    </row>
    <row r="9" spans="2:14" x14ac:dyDescent="0.25">
      <c r="B9" s="35" t="s">
        <v>72</v>
      </c>
      <c r="C9" s="36">
        <f>BL5_Iteration1!$F$58</f>
        <v>29.040885382059802</v>
      </c>
      <c r="D9" s="41">
        <f>BL6_Iteration1!$F$58</f>
        <v>29.028994527099655</v>
      </c>
      <c r="E9" s="41">
        <f>BL6_Iteration2!$F$58</f>
        <v>28.932948498193195</v>
      </c>
      <c r="F9" s="36">
        <f>BL5_Iteration2!$F$58</f>
        <v>29.005282562166666</v>
      </c>
      <c r="G9" s="36">
        <f>BL5_Iteration3!$F$58</f>
        <v>29.053341108728358</v>
      </c>
      <c r="H9" s="41">
        <f>BL6_Iteration3!$F$58</f>
        <v>29.032909484179427</v>
      </c>
      <c r="I9" s="41">
        <f>BL6_Iteration4!$F$58</f>
        <v>28.991396087117028</v>
      </c>
      <c r="J9" s="36">
        <f>BL5_Iteration4!$F$58</f>
        <v>29.073353582323705</v>
      </c>
      <c r="K9" s="36">
        <f>BL5_Iteration5!$F$58</f>
        <v>29.130475290466169</v>
      </c>
      <c r="L9" s="41">
        <f>BL6_Iteration5!$F$58</f>
        <v>29.070297828617878</v>
      </c>
      <c r="M9" s="41">
        <f>BL6_Iteration6!$F$58</f>
        <v>29.062698386154835</v>
      </c>
      <c r="N9" s="36">
        <f>BL5_Iteration6!$F$58</f>
        <v>29.055974461444652</v>
      </c>
    </row>
    <row r="10" spans="2:14" x14ac:dyDescent="0.25">
      <c r="B10" s="35" t="s">
        <v>73</v>
      </c>
      <c r="C10" s="36">
        <f>BL5_Iteration1!$G$58</f>
        <v>22.016726467331143</v>
      </c>
      <c r="D10" s="41">
        <f>BL6_Iteration1!$G$58</f>
        <v>21.867670204977539</v>
      </c>
      <c r="E10" s="41">
        <f>BL6_Iteration2!$G$58</f>
        <v>22.085427020794118</v>
      </c>
      <c r="F10" s="36">
        <f>BL5_Iteration2!$G$58</f>
        <v>22.113095237</v>
      </c>
      <c r="G10" s="36">
        <f>BL5_Iteration3!$G$58</f>
        <v>22.004881275224047</v>
      </c>
      <c r="H10" s="41">
        <f>BL6_Iteration3!$G$58</f>
        <v>21.787869533118229</v>
      </c>
      <c r="I10" s="41">
        <f>BL6_Iteration4!$G$58</f>
        <v>21.99355518641563</v>
      </c>
      <c r="J10" s="36">
        <f>BL5_Iteration4!$G$58</f>
        <v>21.990999630860074</v>
      </c>
      <c r="K10" s="36">
        <f>BL5_Iteration5!$G$58</f>
        <v>22.20477514997074</v>
      </c>
      <c r="L10" s="41">
        <f>BL6_Iteration5!$G$58</f>
        <v>22.055905869324533</v>
      </c>
      <c r="M10" s="41">
        <f>BL6_Iteration6!$G$58</f>
        <v>22.040911561980348</v>
      </c>
      <c r="N10" s="36">
        <f>BL5_Iteration6!$G$58</f>
        <v>21.998000000000001</v>
      </c>
    </row>
    <row r="11" spans="2:14" x14ac:dyDescent="0.25">
      <c r="B11" s="35" t="s">
        <v>74</v>
      </c>
      <c r="C11" s="36">
        <f>BL5_Iteration1!$P$58</f>
        <v>25.915633074935343</v>
      </c>
      <c r="D11" s="41">
        <f>BL6_Iteration1!$P$58</f>
        <v>26.129009040223867</v>
      </c>
      <c r="E11" s="41">
        <f>BL6_Iteration2!$P$58</f>
        <v>25.546585640457806</v>
      </c>
      <c r="F11" s="36">
        <f>BL5_Iteration2!$P$58</f>
        <v>26.144635103999999</v>
      </c>
      <c r="G11" s="36">
        <f>BL5_Iteration3!$P$58</f>
        <v>25.53387264673314</v>
      </c>
      <c r="H11" s="41">
        <f>BL6_Iteration3!$P$58</f>
        <v>26.55822890995093</v>
      </c>
      <c r="I11" s="41">
        <f>BL6_Iteration4!$P$58</f>
        <v>26.226890734588309</v>
      </c>
      <c r="J11" s="36">
        <f>BL5_Iteration4!$P$58</f>
        <v>26.56691182309433</v>
      </c>
      <c r="K11" s="36">
        <f>BL5_Iteration5!$P$58</f>
        <v>26.861111808649738</v>
      </c>
      <c r="L11" s="41">
        <f>BL6_Iteration5!$P$58</f>
        <v>26.459122185308232</v>
      </c>
      <c r="M11" s="41">
        <f>BL6_Iteration6!$P$58</f>
        <v>25.104178619268648</v>
      </c>
      <c r="N11" s="36">
        <f>BL5_Iteration6!$P$58</f>
        <v>25.272104097452939</v>
      </c>
    </row>
    <row r="12" spans="2:14" x14ac:dyDescent="0.25">
      <c r="B12" s="35" t="s">
        <v>75</v>
      </c>
      <c r="C12" s="37">
        <f>BL5_Iteration1!$H$58</f>
        <v>104.01367997416025</v>
      </c>
      <c r="D12" s="41">
        <f>BL6_Iteration1!$H$58</f>
        <v>104.03417457521134</v>
      </c>
      <c r="E12" s="41">
        <f>BL6_Iteration2!$H$58</f>
        <v>104.01279424703485</v>
      </c>
      <c r="F12" s="37">
        <f>BL5_Iteration2!$H$58</f>
        <v>104.00612265333332</v>
      </c>
      <c r="G12" s="37">
        <f>BL5_Iteration3!$H$58</f>
        <v>104.01656445034577</v>
      </c>
      <c r="H12" s="41">
        <f>BL6_Iteration3!$H$58</f>
        <v>103.99977221802463</v>
      </c>
      <c r="I12" s="41">
        <f>BL6_Iteration4!$H$58</f>
        <v>104.01242967884832</v>
      </c>
      <c r="J12" s="37">
        <f>BL5_Iteration4!$H$58</f>
        <v>104.01781552782684</v>
      </c>
      <c r="K12" s="37">
        <f>BL5_Iteration5!$H$58</f>
        <v>103.99462986613433</v>
      </c>
      <c r="L12" s="41">
        <f>BL6_Iteration5!$H$58</f>
        <v>104.0198524354592</v>
      </c>
      <c r="M12" s="41">
        <f>BL6_Iteration6!$H$58</f>
        <v>103.99879901196435</v>
      </c>
      <c r="N12" s="37">
        <f>BL5_Iteration6!$H$58</f>
        <v>103.99447895501309</v>
      </c>
    </row>
    <row r="13" spans="2:14" x14ac:dyDescent="0.25">
      <c r="B13" s="35" t="s">
        <v>76</v>
      </c>
      <c r="C13" s="38">
        <f>BL5_Iteration1!$I$58</f>
        <v>1.2981253599114064</v>
      </c>
      <c r="D13" s="41">
        <f>BL6_Iteration1!$I$58</f>
        <v>1.3044254554124664</v>
      </c>
      <c r="E13" s="41">
        <f>BL6_Iteration2!$I$58</f>
        <v>1.2993380748057695</v>
      </c>
      <c r="F13" s="38">
        <f>BL5_Iteration2!$I$58</f>
        <v>1.2774934790666665</v>
      </c>
      <c r="G13" s="38">
        <f>BL5_Iteration3!$I$58</f>
        <v>1.2996795794768088</v>
      </c>
      <c r="H13" s="41">
        <f>BL6_Iteration3!$I$58</f>
        <v>1.3005086357194093</v>
      </c>
      <c r="I13" s="41">
        <f>BL6_Iteration4!$I$58</f>
        <v>1.3013056662975264</v>
      </c>
      <c r="J13" s="38">
        <f>BL5_Iteration4!$I$58</f>
        <v>1.2939071985367734</v>
      </c>
      <c r="K13" s="38">
        <f>BL5_Iteration5!$I$58</f>
        <v>1.2930817983101035</v>
      </c>
      <c r="L13" s="41">
        <f>BL6_Iteration5!$I$58</f>
        <v>1.2970486425651651</v>
      </c>
      <c r="M13" s="41">
        <f>BL6_Iteration6!$I$58</f>
        <v>1.2948186272563522</v>
      </c>
      <c r="N13" s="38">
        <f>BL5_Iteration6!$I$58</f>
        <v>1.2911646046128897</v>
      </c>
    </row>
    <row r="14" spans="2:14" x14ac:dyDescent="0.25">
      <c r="B14" s="35" t="s">
        <v>77</v>
      </c>
      <c r="C14" s="37">
        <f>BL5_Iteration1!$J$58</f>
        <v>14.441966094499811</v>
      </c>
      <c r="D14" s="41">
        <f>BL6_Iteration1!$J$58</f>
        <v>14.443617508836518</v>
      </c>
      <c r="E14" s="41">
        <f>BL6_Iteration2!$J$58</f>
        <v>14.44663549977715</v>
      </c>
      <c r="F14" s="37">
        <f>BL5_Iteration2!$J$58</f>
        <v>14.442187878333334</v>
      </c>
      <c r="G14" s="37">
        <f>BL5_Iteration3!$J$58</f>
        <v>14.449627631726765</v>
      </c>
      <c r="H14" s="41">
        <f>BL6_Iteration3!$J$58</f>
        <v>14.452514457012482</v>
      </c>
      <c r="I14" s="41">
        <f>BL6_Iteration4!$J$58</f>
        <v>14.455329715762266</v>
      </c>
      <c r="J14" s="37">
        <f>BL5_Iteration4!$J$58</f>
        <v>14.456259844553827</v>
      </c>
      <c r="K14" s="37">
        <f>BL5_Iteration5!$J$58</f>
        <v>14.455105672779075</v>
      </c>
      <c r="L14" s="41">
        <f>BL6_Iteration5!$J$58</f>
        <v>14.456567618529091</v>
      </c>
      <c r="M14" s="41">
        <f>BL6_Iteration6!$J$58</f>
        <v>14.455689983715864</v>
      </c>
      <c r="N14" s="37">
        <f>BL5_Iteration6!$J$58</f>
        <v>14.455578722232708</v>
      </c>
    </row>
    <row r="15" spans="2:14" x14ac:dyDescent="0.25">
      <c r="B15" s="35" t="s">
        <v>11</v>
      </c>
      <c r="C15" s="37">
        <f>BL5_Iteration1!$K$58</f>
        <v>3.4000000000045105E-3</v>
      </c>
      <c r="D15" s="41">
        <f>BL6_Iteration1!$K$58</f>
        <v>5.4387596899303503E-3</v>
      </c>
      <c r="E15" s="41">
        <f>BL6_Iteration2!$K$58</f>
        <v>4.1999999999848825E-3</v>
      </c>
      <c r="F15" s="37">
        <f>BL5_Iteration2!$K$58</f>
        <v>3.5333330000000274E-3</v>
      </c>
      <c r="G15" s="37">
        <f>BL5_Iteration3!$K$58</f>
        <v>3.6625692137182142E-3</v>
      </c>
      <c r="H15" s="41">
        <f>BL6_Iteration3!$K$58</f>
        <v>5.2153931339891102E-3</v>
      </c>
      <c r="I15" s="41">
        <f>BL6_Iteration4!$K$58</f>
        <v>2.0449612403155015E-3</v>
      </c>
      <c r="J15" s="37">
        <f>BL5_Iteration4!$K$58</f>
        <v>5.302768549286796E-3</v>
      </c>
      <c r="K15" s="37">
        <f>BL5_Iteration5!$K$58</f>
        <v>4.4558528428062516E-3</v>
      </c>
      <c r="L15" s="41">
        <f>BL6_Iteration5!$K$58</f>
        <v>3.1928651059054403E-3</v>
      </c>
      <c r="M15" s="41">
        <f>BL6_Iteration6!$K$58</f>
        <v>2.8333333333154798E-3</v>
      </c>
      <c r="N15" s="37">
        <f>BL5_Iteration6!$K$58</f>
        <v>2.4471760797375453E-3</v>
      </c>
    </row>
    <row r="16" spans="2:14" x14ac:dyDescent="0.25">
      <c r="B16" s="35" t="s">
        <v>78</v>
      </c>
      <c r="C16" s="39">
        <f>BL5_Iteration1!$L$58</f>
        <v>0.89172264475821328</v>
      </c>
      <c r="D16" s="41">
        <f>BL6_Iteration1!$L$58</f>
        <v>0.89600422678597658</v>
      </c>
      <c r="E16" s="41">
        <f>BL6_Iteration2!$L$58</f>
        <v>0.89290844595816488</v>
      </c>
      <c r="F16" s="39">
        <f>BL5_Iteration2!$L$58</f>
        <v>0.87777279325000002</v>
      </c>
      <c r="G16" s="39">
        <f>BL5_Iteration3!$L$58</f>
        <v>0.89299999057588331</v>
      </c>
      <c r="H16" s="41">
        <f>BL6_Iteration3!$L$58</f>
        <v>0.89335796031715187</v>
      </c>
      <c r="I16" s="41">
        <f>BL6_Iteration4!$L$58</f>
        <v>0.89403107081949074</v>
      </c>
      <c r="J16" s="39">
        <f>BL5_Iteration4!$L$58</f>
        <v>0.88890435621043951</v>
      </c>
      <c r="K16" s="39">
        <f>BL5_Iteration5!$L$58</f>
        <v>0.88830251087129364</v>
      </c>
      <c r="L16" s="41">
        <f>BL6_Iteration5!$L$58</f>
        <v>0.89095581827149928</v>
      </c>
      <c r="M16" s="41">
        <f>BL6_Iteration6!$L$58</f>
        <v>0.88922660238934748</v>
      </c>
      <c r="N16" s="39">
        <f>BL5_Iteration6!$L$58</f>
        <v>0.88702402020540994</v>
      </c>
    </row>
    <row r="17" spans="2:14" x14ac:dyDescent="0.25">
      <c r="B17" s="35" t="s">
        <v>79</v>
      </c>
      <c r="C17" s="40">
        <f>BL5_Iteration1!$L$59</f>
        <v>1.589361730091885E-3</v>
      </c>
      <c r="D17" s="41">
        <f>BL6_Iteration1!$L$59</f>
        <v>1.0481791257143818E-3</v>
      </c>
      <c r="E17" s="41">
        <f>BL6_Iteration2!$L$59</f>
        <v>2.1916438960728011E-3</v>
      </c>
      <c r="F17" s="40">
        <f>BL5_Iteration2!$L$59</f>
        <v>1.6560965062151595E-3</v>
      </c>
      <c r="G17" s="40">
        <f>BL5_Iteration3!$L$59</f>
        <v>2.3678968496734956E-3</v>
      </c>
      <c r="H17" s="41">
        <f>BL6_Iteration3!$L$59</f>
        <v>2.9363882399601735E-3</v>
      </c>
      <c r="I17" s="41">
        <f>BL6_Iteration4!$L$59</f>
        <v>1.4636793167718534E-3</v>
      </c>
      <c r="J17" s="40">
        <f>BL5_Iteration4!$L$59</f>
        <v>8.9008047245567464E-4</v>
      </c>
      <c r="K17" s="40">
        <f>BL5_Iteration5!$L$59</f>
        <v>8.2397151467899609E-4</v>
      </c>
      <c r="L17" s="41">
        <f>BL6_Iteration5!$L$59</f>
        <v>1.7406613497291598E-3</v>
      </c>
      <c r="M17" s="41">
        <f>BL6_Iteration6!$L$59</f>
        <v>2.1293619367933501E-3</v>
      </c>
      <c r="N17" s="40">
        <f>BL5_Iteration6!$L$59</f>
        <v>1.3151876018909665E-3</v>
      </c>
    </row>
    <row r="18" spans="2:14" x14ac:dyDescent="0.25">
      <c r="B18" s="35" t="s">
        <v>93</v>
      </c>
      <c r="C18" s="47">
        <f>BL5_Iteration1!$L$60</f>
        <v>1.7823498589326881E-3</v>
      </c>
      <c r="D18" s="41">
        <f>BL6_Iteration1!$L$60</f>
        <v>1.1698372556503067E-3</v>
      </c>
      <c r="E18" s="41">
        <f>BL6_Iteration2!$L$60</f>
        <v>2.4545001293172731E-3</v>
      </c>
      <c r="F18" s="47">
        <f>BL5_Iteration2!$L$60</f>
        <v>1.8867029360563512E-3</v>
      </c>
      <c r="G18" s="47">
        <f>BL5_Iteration3!$L$60</f>
        <v>2.6516202403837337E-3</v>
      </c>
      <c r="H18" s="41">
        <f>BL6_Iteration3!$L$60</f>
        <v>3.2869111491632351E-3</v>
      </c>
      <c r="I18" s="41">
        <f>BL6_Iteration4!$L$60</f>
        <v>1.6371682870375067E-3</v>
      </c>
      <c r="J18" s="47">
        <f>BL5_Iteration4!$L$60</f>
        <v>1.0013231077528398E-3</v>
      </c>
      <c r="K18" s="47">
        <f>BL5_Iteration5!$L$60</f>
        <v>9.2757985550530721E-4</v>
      </c>
      <c r="L18" s="41">
        <f>BL6_Iteration5!$L$60</f>
        <v>1.9537010859933925E-3</v>
      </c>
      <c r="M18" s="41">
        <f>BL6_Iteration6!$L$60</f>
        <v>2.3946223955421094E-3</v>
      </c>
      <c r="N18" s="47">
        <f>BL5_Iteration6!$L$60</f>
        <v>1.4826967161344806E-3</v>
      </c>
    </row>
    <row r="20" spans="2:14" x14ac:dyDescent="0.25">
      <c r="B20" s="35" t="s">
        <v>134</v>
      </c>
      <c r="C20" s="45">
        <f>BL5_Iteration1!$G$82</f>
        <v>7.1605328374084523E-3</v>
      </c>
      <c r="D20" s="46">
        <f>BL6_Iteration1!$G$82</f>
        <v>7.1949139410913921E-3</v>
      </c>
      <c r="E20" s="46">
        <f>BL6_Iteration2!$G$82</f>
        <v>7.170054821044063E-3</v>
      </c>
      <c r="F20" s="45">
        <f>BL5_Iteration2!$G$82</f>
        <v>7.0485155297975001E-3</v>
      </c>
      <c r="G20" s="45">
        <f>BL5_Iteration3!$G$82</f>
        <v>7.1707899243243422E-3</v>
      </c>
      <c r="H20" s="46">
        <f>BL6_Iteration3!$G$82</f>
        <v>7.1736644213467281E-3</v>
      </c>
      <c r="I20" s="46">
        <f>BL6_Iteration4!$G$82</f>
        <v>7.1790694986805107E-3</v>
      </c>
      <c r="J20" s="45">
        <f>BL5_Iteration4!$G$82</f>
        <v>7.137901980369829E-3</v>
      </c>
      <c r="K20" s="45">
        <f>BL5_Iteration5!$G$82</f>
        <v>7.1330691622964867E-3</v>
      </c>
      <c r="L20" s="46">
        <f>BL6_Iteration5!$G$82</f>
        <v>7.1543752207201385E-3</v>
      </c>
      <c r="M20" s="46">
        <f>BL6_Iteration6!$G$82</f>
        <v>7.1404896171864598E-3</v>
      </c>
      <c r="N20" s="45">
        <f>BL5_Iteration6!$G$82</f>
        <v>7.122802882249442E-3</v>
      </c>
    </row>
    <row r="21" spans="2:14" x14ac:dyDescent="0.25">
      <c r="B21" s="35" t="s">
        <v>135</v>
      </c>
      <c r="C21" s="45">
        <f>BL5_Iteration1!$I$82</f>
        <v>0.65095753067349571</v>
      </c>
      <c r="D21" s="46">
        <f>BL6_Iteration1!$I$82</f>
        <v>0.65408308555376293</v>
      </c>
      <c r="E21" s="46">
        <f>BL6_Iteration2!$I$82</f>
        <v>0.65182316554946029</v>
      </c>
      <c r="F21" s="45">
        <f>BL5_Iteration2!$I$82</f>
        <v>0.64077413907250003</v>
      </c>
      <c r="G21" s="45">
        <f>BL5_Iteration3!$I$82</f>
        <v>0.65188999312039475</v>
      </c>
      <c r="H21" s="46">
        <f>BL6_Iteration3!$I$82</f>
        <v>0.6521513110315208</v>
      </c>
      <c r="I21" s="46">
        <f>BL6_Iteration4!$I$82</f>
        <v>0.65264268169822826</v>
      </c>
      <c r="J21" s="45">
        <f>BL5_Iteration4!$I$82</f>
        <v>0.64890018003362082</v>
      </c>
      <c r="K21" s="45">
        <f>BL5_Iteration5!$I$82</f>
        <v>0.64846083293604428</v>
      </c>
      <c r="L21" s="46">
        <f>BL6_Iteration5!$I$82</f>
        <v>0.65039774733819444</v>
      </c>
      <c r="M21" s="46">
        <f>BL6_Iteration6!$I$82</f>
        <v>0.64913541974422362</v>
      </c>
      <c r="N21" s="45">
        <f>BL5_Iteration6!$I$82</f>
        <v>0.64752753474994929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0046D-A755-42FC-AB94-CF155B393B14}">
  <dimension ref="B1:N21"/>
  <sheetViews>
    <sheetView workbookViewId="0">
      <selection activeCell="F32" sqref="F32"/>
    </sheetView>
  </sheetViews>
  <sheetFormatPr defaultRowHeight="15" x14ac:dyDescent="0.25"/>
  <cols>
    <col min="2" max="2" width="33.140625" customWidth="1"/>
  </cols>
  <sheetData>
    <row r="1" spans="2:14" ht="15.75" thickBot="1" x14ac:dyDescent="0.3"/>
    <row r="2" spans="2:14" x14ac:dyDescent="0.25">
      <c r="C2" s="33" t="s">
        <v>94</v>
      </c>
      <c r="D2" s="33" t="s">
        <v>95</v>
      </c>
      <c r="E2" s="33" t="s">
        <v>96</v>
      </c>
      <c r="F2" s="33" t="s">
        <v>97</v>
      </c>
      <c r="G2" s="33" t="s">
        <v>98</v>
      </c>
      <c r="H2" s="33" t="s">
        <v>99</v>
      </c>
      <c r="I2" s="33" t="s">
        <v>100</v>
      </c>
      <c r="J2" s="33" t="s">
        <v>101</v>
      </c>
      <c r="K2" s="33" t="s">
        <v>102</v>
      </c>
      <c r="L2" s="33" t="s">
        <v>103</v>
      </c>
      <c r="M2" s="33" t="s">
        <v>104</v>
      </c>
      <c r="N2" s="33" t="s">
        <v>105</v>
      </c>
    </row>
    <row r="3" spans="2:14" x14ac:dyDescent="0.25">
      <c r="C3" s="34" t="s">
        <v>133</v>
      </c>
      <c r="D3" s="34" t="s">
        <v>106</v>
      </c>
      <c r="E3" s="34" t="s">
        <v>106</v>
      </c>
      <c r="F3" s="34" t="s">
        <v>133</v>
      </c>
      <c r="G3" s="34" t="s">
        <v>133</v>
      </c>
      <c r="H3" s="34" t="s">
        <v>106</v>
      </c>
      <c r="I3" s="34" t="s">
        <v>106</v>
      </c>
      <c r="J3" s="34" t="s">
        <v>133</v>
      </c>
      <c r="K3" s="34" t="s">
        <v>133</v>
      </c>
      <c r="L3" s="34" t="s">
        <v>106</v>
      </c>
      <c r="M3" s="34" t="s">
        <v>106</v>
      </c>
      <c r="N3" s="34" t="s">
        <v>133</v>
      </c>
    </row>
    <row r="4" spans="2:14" x14ac:dyDescent="0.25">
      <c r="C4" s="35" t="s">
        <v>82</v>
      </c>
      <c r="D4" s="35" t="s">
        <v>81</v>
      </c>
      <c r="E4" s="35" t="s">
        <v>84</v>
      </c>
      <c r="F4" s="35" t="s">
        <v>83</v>
      </c>
      <c r="G4" s="35" t="s">
        <v>86</v>
      </c>
      <c r="H4" s="35" t="s">
        <v>85</v>
      </c>
      <c r="I4" s="35" t="s">
        <v>88</v>
      </c>
      <c r="J4" s="35" t="s">
        <v>87</v>
      </c>
      <c r="K4" s="35" t="s">
        <v>90</v>
      </c>
      <c r="L4" s="35" t="s">
        <v>89</v>
      </c>
      <c r="M4" s="35" t="s">
        <v>92</v>
      </c>
      <c r="N4" s="35" t="s">
        <v>91</v>
      </c>
    </row>
    <row r="5" spans="2:14" x14ac:dyDescent="0.25">
      <c r="B5" s="35" t="s">
        <v>68</v>
      </c>
      <c r="C5" s="36">
        <f>BL5_Iteration1!$B$70</f>
        <v>694.97865591346056</v>
      </c>
      <c r="D5" s="41">
        <f>BL6_Iteration1!$B$70</f>
        <v>694.86892539299788</v>
      </c>
      <c r="E5" s="41">
        <f>BL6_Iteration2!$B$70</f>
        <v>694.87328288771107</v>
      </c>
      <c r="F5" s="36">
        <f>BL5_Iteration2!$B$70</f>
        <v>694.84611857971265</v>
      </c>
      <c r="G5" s="36">
        <f>BL5_Iteration3!$B$70</f>
        <v>694.93829944036418</v>
      </c>
      <c r="H5" s="41">
        <f>BL6_Iteration3!$B$70</f>
        <v>694.90398754121964</v>
      </c>
      <c r="I5" s="41">
        <f>BL6_Iteration4!$B$70</f>
        <v>694.87649518760111</v>
      </c>
      <c r="J5" s="36">
        <f>BL5_Iteration4!$B$70</f>
        <v>694.98873508594545</v>
      </c>
      <c r="K5" s="36">
        <f>BL5_Iteration5!$B$70</f>
        <v>694.80860800613846</v>
      </c>
      <c r="L5" s="41">
        <f>BL6_Iteration5!$B$70</f>
        <v>694.86273298781077</v>
      </c>
      <c r="M5" s="41">
        <f>BL6_Iteration6!$B$70</f>
        <v>694.87394644014557</v>
      </c>
      <c r="N5" s="36">
        <f>BL5_Iteration6!$B$70</f>
        <v>694.84425502666681</v>
      </c>
    </row>
    <row r="6" spans="2:14" x14ac:dyDescent="0.25">
      <c r="B6" s="35" t="s">
        <v>69</v>
      </c>
      <c r="C6" s="37">
        <f>BL5_Iteration1!$C$70</f>
        <v>39.998275079784854</v>
      </c>
      <c r="D6" s="41">
        <f>BL6_Iteration1!$C$70</f>
        <v>40.005768371685612</v>
      </c>
      <c r="E6" s="41">
        <f>BL6_Iteration2!$C$70</f>
        <v>40.001436550220937</v>
      </c>
      <c r="F6" s="37">
        <f>BL5_Iteration2!$C$70</f>
        <v>40.004017112597573</v>
      </c>
      <c r="G6" s="37">
        <f>BL5_Iteration3!$C$70</f>
        <v>40.000474156626431</v>
      </c>
      <c r="H6" s="41">
        <f>BL6_Iteration3!$C$70</f>
        <v>39.999940623476057</v>
      </c>
      <c r="I6" s="41">
        <f>BL6_Iteration4!$C$70</f>
        <v>40.00209726354985</v>
      </c>
      <c r="J6" s="37">
        <f>BL5_Iteration4!$C$70</f>
        <v>40.001382861044128</v>
      </c>
      <c r="K6" s="37">
        <f>BL5_Iteration5!$C$70</f>
        <v>40.001918523230493</v>
      </c>
      <c r="L6" s="41">
        <f>BL6_Iteration5!$C$70</f>
        <v>40.001386003135302</v>
      </c>
      <c r="M6" s="41">
        <f>BL6_Iteration6!$C$70</f>
        <v>40.00220054321592</v>
      </c>
      <c r="N6" s="37">
        <f>BL5_Iteration6!$C$70</f>
        <v>40.002310083833329</v>
      </c>
    </row>
    <row r="7" spans="2:14" x14ac:dyDescent="0.25">
      <c r="B7" s="35" t="s">
        <v>70</v>
      </c>
      <c r="C7" s="36">
        <f>BL5_Iteration1!$D$70</f>
        <v>115.34053290468695</v>
      </c>
      <c r="D7" s="41">
        <f>BL6_Iteration1!$D$70</f>
        <v>115.29591520399629</v>
      </c>
      <c r="E7" s="41">
        <f>BL6_Iteration2!$D$70</f>
        <v>115.17705684816262</v>
      </c>
      <c r="F7" s="36">
        <f>BL5_Iteration2!$D$70</f>
        <v>115.38904499803107</v>
      </c>
      <c r="G7" s="36">
        <f>BL5_Iteration3!$D$70</f>
        <v>115.29861816551069</v>
      </c>
      <c r="H7" s="41">
        <f>BL6_Iteration3!$D$70</f>
        <v>115.25449948950062</v>
      </c>
      <c r="I7" s="41">
        <f>BL6_Iteration4!$D$70</f>
        <v>115.38000239570592</v>
      </c>
      <c r="J7" s="36">
        <f>BL5_Iteration4!$D$70</f>
        <v>115.33548727948856</v>
      </c>
      <c r="K7" s="36">
        <f>BL5_Iteration5!$D$70</f>
        <v>115.29700007839595</v>
      </c>
      <c r="L7" s="41">
        <f>BL6_Iteration5!$D$70</f>
        <v>115.27732764353125</v>
      </c>
      <c r="M7" s="41">
        <f>BL6_Iteration6!$D$70</f>
        <v>115.33364965968798</v>
      </c>
      <c r="N7" s="36">
        <f>BL5_Iteration6!$D$70</f>
        <v>115.16599826333332</v>
      </c>
    </row>
    <row r="8" spans="2:14" x14ac:dyDescent="0.25">
      <c r="B8" s="35" t="s">
        <v>71</v>
      </c>
      <c r="C8" s="36">
        <f>BL5_Iteration1!$E$70</f>
        <v>109.50076898200102</v>
      </c>
      <c r="D8" s="41">
        <f>BL6_Iteration1!$E$70</f>
        <v>109.46143765177631</v>
      </c>
      <c r="E8" s="41">
        <f>BL6_Iteration2!$E$70</f>
        <v>109.17018208103549</v>
      </c>
      <c r="F8" s="36">
        <f>BL5_Iteration2!$E$70</f>
        <v>109.50455052216627</v>
      </c>
      <c r="G8" s="36">
        <f>BL5_Iteration3!$E$70</f>
        <v>109.48734559458045</v>
      </c>
      <c r="H8" s="41">
        <f>BL6_Iteration3!$E$70</f>
        <v>109.2936214359172</v>
      </c>
      <c r="I8" s="41">
        <f>BL6_Iteration4!$E$70</f>
        <v>109.48183084318225</v>
      </c>
      <c r="J8" s="36">
        <f>BL5_Iteration4!$E$70</f>
        <v>109.47343667583952</v>
      </c>
      <c r="K8" s="36">
        <f>BL5_Iteration5!$E$70</f>
        <v>109.33073482112771</v>
      </c>
      <c r="L8" s="41">
        <f>BL6_Iteration5!$E$70</f>
        <v>109.43209129647276</v>
      </c>
      <c r="M8" s="41">
        <f>BL6_Iteration6!$E$70</f>
        <v>109.41666923397908</v>
      </c>
      <c r="N8" s="36">
        <f>BL5_Iteration6!$E$70</f>
        <v>109.317645735</v>
      </c>
    </row>
    <row r="9" spans="2:14" x14ac:dyDescent="0.25">
      <c r="B9" s="35" t="s">
        <v>72</v>
      </c>
      <c r="C9" s="36">
        <f>BL5_Iteration1!$F$70</f>
        <v>29.068002388915456</v>
      </c>
      <c r="D9" s="41">
        <f>BL6_Iteration1!$F$70</f>
        <v>29.107908344660611</v>
      </c>
      <c r="E9" s="41">
        <f>BL6_Iteration2!$F$70</f>
        <v>29.046988883209767</v>
      </c>
      <c r="F9" s="36">
        <f>BL5_Iteration2!$F$70</f>
        <v>29.095955161847495</v>
      </c>
      <c r="G9" s="36">
        <f>BL5_Iteration3!$F$70</f>
        <v>29.139434601742483</v>
      </c>
      <c r="H9" s="41">
        <f>BL6_Iteration3!$F$70</f>
        <v>29.115922713956081</v>
      </c>
      <c r="I9" s="41">
        <f>BL6_Iteration4!$F$70</f>
        <v>29.147720377757242</v>
      </c>
      <c r="J9" s="36">
        <f>BL5_Iteration4!$F$70</f>
        <v>29.060127860062693</v>
      </c>
      <c r="K9" s="36">
        <f>BL5_Iteration5!$F$70</f>
        <v>29.061139681181618</v>
      </c>
      <c r="L9" s="41">
        <f>BL6_Iteration5!$F$70</f>
        <v>29.161372985989612</v>
      </c>
      <c r="M9" s="41">
        <f>BL6_Iteration6!$F$70</f>
        <v>29.147016390922904</v>
      </c>
      <c r="N9" s="36">
        <f>BL5_Iteration6!$F$70</f>
        <v>28.985569653499997</v>
      </c>
    </row>
    <row r="10" spans="2:14" x14ac:dyDescent="0.25">
      <c r="B10" s="35" t="s">
        <v>73</v>
      </c>
      <c r="C10" s="36">
        <f>BL5_Iteration1!$G$70</f>
        <v>21.936877076411914</v>
      </c>
      <c r="D10" s="41">
        <f>BL6_Iteration1!$G$70</f>
        <v>21.954290610019115</v>
      </c>
      <c r="E10" s="41">
        <f>BL6_Iteration2!$G$70</f>
        <v>21.999127168696926</v>
      </c>
      <c r="F10" s="36">
        <f>BL5_Iteration2!$G$70</f>
        <v>21.998777777777775</v>
      </c>
      <c r="G10" s="36">
        <f>BL5_Iteration3!$G$70</f>
        <v>21.975758480032464</v>
      </c>
      <c r="H10" s="41">
        <f>BL6_Iteration3!$G$70</f>
        <v>22.001664065403205</v>
      </c>
      <c r="I10" s="41">
        <f>BL6_Iteration4!$G$70</f>
        <v>22.034277962347762</v>
      </c>
      <c r="J10" s="36">
        <f>BL5_Iteration4!$G$70</f>
        <v>22.007956161858573</v>
      </c>
      <c r="K10" s="36">
        <f>BL5_Iteration5!$G$70</f>
        <v>21.973959440907336</v>
      </c>
      <c r="L10" s="41">
        <f>BL6_Iteration5!$G$70</f>
        <v>22.004095919437134</v>
      </c>
      <c r="M10" s="41">
        <f>BL6_Iteration6!$G$70</f>
        <v>22.007603728313029</v>
      </c>
      <c r="N10" s="36">
        <f>BL5_Iteration6!$G$70</f>
        <v>21.997843125333333</v>
      </c>
    </row>
    <row r="11" spans="2:14" x14ac:dyDescent="0.25">
      <c r="B11" s="35" t="s">
        <v>74</v>
      </c>
      <c r="C11" s="36">
        <f>BL5_Iteration1!$P$70</f>
        <v>26.182960423634398</v>
      </c>
      <c r="D11" s="41">
        <f>BL6_Iteration1!$P$70</f>
        <v>26.377304801534859</v>
      </c>
      <c r="E11" s="41">
        <f>BL6_Iteration2!$P$70</f>
        <v>25.76126774680208</v>
      </c>
      <c r="F11" s="36">
        <f>BL5_Iteration2!$P$70</f>
        <v>26.40661111111098</v>
      </c>
      <c r="G11" s="36">
        <f>BL5_Iteration3!$P$70</f>
        <v>26.495327179561286</v>
      </c>
      <c r="H11" s="41">
        <f>BL6_Iteration3!$P$70</f>
        <v>26.587486157253721</v>
      </c>
      <c r="I11" s="41">
        <f>BL6_Iteration4!$P$70</f>
        <v>26.556847817444936</v>
      </c>
      <c r="J11" s="36">
        <f>BL5_Iteration4!$P$70</f>
        <v>24.994720591957218</v>
      </c>
      <c r="K11" s="36">
        <f>BL5_Iteration5!$P$70</f>
        <v>25.032477118881559</v>
      </c>
      <c r="L11" s="41">
        <f>BL6_Iteration5!$P$70</f>
        <v>24.948473853241449</v>
      </c>
      <c r="M11" s="41">
        <f>BL6_Iteration6!$P$70</f>
        <v>25.085643708386922</v>
      </c>
      <c r="N11" s="36">
        <f>BL5_Iteration6!$P$70</f>
        <v>26.553707123333336</v>
      </c>
    </row>
    <row r="12" spans="2:14" x14ac:dyDescent="0.25">
      <c r="B12" s="35" t="s">
        <v>75</v>
      </c>
      <c r="C12" s="37">
        <f>BL5_Iteration1!$H$70</f>
        <v>103.98583988451725</v>
      </c>
      <c r="D12" s="41">
        <f>BL6_Iteration1!$H$70</f>
        <v>103.99747620621713</v>
      </c>
      <c r="E12" s="41">
        <f>BL6_Iteration2!$H$70</f>
        <v>104.00376735513113</v>
      </c>
      <c r="F12" s="37">
        <f>BL5_Iteration2!$H$70</f>
        <v>104.01088882357953</v>
      </c>
      <c r="G12" s="37">
        <f>BL5_Iteration3!$H$70</f>
        <v>103.99845289564951</v>
      </c>
      <c r="H12" s="41">
        <f>BL6_Iteration3!$H$70</f>
        <v>103.98453664546894</v>
      </c>
      <c r="I12" s="41">
        <f>BL6_Iteration4!$H$70</f>
        <v>104.01816905200182</v>
      </c>
      <c r="J12" s="37">
        <f>BL5_Iteration4!$H$70</f>
        <v>103.98960117063034</v>
      </c>
      <c r="K12" s="37">
        <f>BL5_Iteration5!$H$70</f>
        <v>104.00266448318568</v>
      </c>
      <c r="L12" s="41">
        <f>BL6_Iteration5!$H$70</f>
        <v>103.97802398798054</v>
      </c>
      <c r="M12" s="41">
        <f>BL6_Iteration6!$H$70</f>
        <v>104.00726208124537</v>
      </c>
      <c r="N12" s="37">
        <f>BL5_Iteration6!$H$70</f>
        <v>103.99222984000001</v>
      </c>
    </row>
    <row r="13" spans="2:14" x14ac:dyDescent="0.25">
      <c r="B13" s="35" t="s">
        <v>76</v>
      </c>
      <c r="C13" s="38">
        <f>BL5_Iteration1!$I$70</f>
        <v>1.3300756362725015</v>
      </c>
      <c r="D13" s="41">
        <f>BL6_Iteration1!$I$70</f>
        <v>1.3272976519183544</v>
      </c>
      <c r="E13" s="41">
        <f>BL6_Iteration2!$I$70</f>
        <v>1.3248299760244244</v>
      </c>
      <c r="F13" s="38">
        <f>BL5_Iteration2!$I$70</f>
        <v>1.3371943527829317</v>
      </c>
      <c r="G13" s="38">
        <f>BL5_Iteration3!$I$70</f>
        <v>1.3406500544327036</v>
      </c>
      <c r="H13" s="41">
        <f>BL6_Iteration3!$I$70</f>
        <v>1.3278068629034134</v>
      </c>
      <c r="I13" s="41">
        <f>BL6_Iteration4!$I$70</f>
        <v>1.3194639065248883</v>
      </c>
      <c r="J13" s="38">
        <f>BL5_Iteration4!$I$70</f>
        <v>1.3230445432788758</v>
      </c>
      <c r="K13" s="38">
        <f>BL5_Iteration5!$I$70</f>
        <v>1.3157008692380521</v>
      </c>
      <c r="L13" s="41">
        <f>BL6_Iteration5!$I$70</f>
        <v>1.3107382239916727</v>
      </c>
      <c r="M13" s="41">
        <f>BL6_Iteration6!$I$70</f>
        <v>1.3110533684386618</v>
      </c>
      <c r="N13" s="38">
        <f>BL5_Iteration6!$I$70</f>
        <v>1.3203860338333333</v>
      </c>
    </row>
    <row r="14" spans="2:14" x14ac:dyDescent="0.25">
      <c r="B14" s="35" t="s">
        <v>77</v>
      </c>
      <c r="C14" s="37">
        <f>BL5_Iteration1!$J$70</f>
        <v>14.432215884127105</v>
      </c>
      <c r="D14" s="41">
        <f>BL6_Iteration1!$J$70</f>
        <v>14.433424159898072</v>
      </c>
      <c r="E14" s="41">
        <f>BL6_Iteration2!$J$70</f>
        <v>14.438418047114103</v>
      </c>
      <c r="F14" s="37">
        <f>BL5_Iteration2!$J$70</f>
        <v>14.420602913550885</v>
      </c>
      <c r="G14" s="37">
        <f>BL5_Iteration3!$J$70</f>
        <v>14.433149069310645</v>
      </c>
      <c r="H14" s="41">
        <f>BL6_Iteration3!$J$70</f>
        <v>14.436672537904741</v>
      </c>
      <c r="I14" s="41">
        <f>BL6_Iteration4!$J$70</f>
        <v>14.441263006687729</v>
      </c>
      <c r="J14" s="37">
        <f>BL5_Iteration4!$J$70</f>
        <v>14.446471153259724</v>
      </c>
      <c r="K14" s="37">
        <f>BL5_Iteration5!$J$70</f>
        <v>14.446404281035219</v>
      </c>
      <c r="L14" s="41">
        <f>BL6_Iteration5!$J$70</f>
        <v>14.446605776798306</v>
      </c>
      <c r="M14" s="41">
        <f>BL6_Iteration6!$J$70</f>
        <v>14.446605397158727</v>
      </c>
      <c r="N14" s="37">
        <f>BL5_Iteration6!$J$70</f>
        <v>14.438325967833334</v>
      </c>
    </row>
    <row r="15" spans="2:14" x14ac:dyDescent="0.25">
      <c r="B15" s="35" t="s">
        <v>11</v>
      </c>
      <c r="C15" s="37">
        <f>BL5_Iteration1!$K$70</f>
        <v>4.1519379844796589E-3</v>
      </c>
      <c r="D15" s="41">
        <f>BL6_Iteration1!$K$70</f>
        <v>3.749721293194952E-3</v>
      </c>
      <c r="E15" s="41">
        <f>BL6_Iteration2!$K$70</f>
        <v>5.2666666666709716E-3</v>
      </c>
      <c r="F15" s="37">
        <f>BL5_Iteration2!$K$70</f>
        <v>5.8142697881908845E-3</v>
      </c>
      <c r="G15" s="37">
        <f>BL5_Iteration3!$K$70</f>
        <v>3.1000000000123151E-3</v>
      </c>
      <c r="H15" s="41">
        <f>BL6_Iteration3!$K$70</f>
        <v>3.7831672203694211E-3</v>
      </c>
      <c r="I15" s="41">
        <f>BL6_Iteration4!$K$70</f>
        <v>3.4120379115236688E-3</v>
      </c>
      <c r="J15" s="37">
        <f>BL5_Iteration4!$K$70</f>
        <v>6.8333333333256974E-3</v>
      </c>
      <c r="K15" s="37">
        <f>BL5_Iteration5!$K$70</f>
        <v>7.7058633984883329E-3</v>
      </c>
      <c r="L15" s="41">
        <f>BL6_Iteration5!$K$70</f>
        <v>4.9333333333123619E-3</v>
      </c>
      <c r="M15" s="41">
        <f>BL6_Iteration6!$K$70</f>
        <v>2.7666666666785744E-3</v>
      </c>
      <c r="N15" s="37">
        <f>BL5_Iteration6!$K$70</f>
        <v>3.8880400000014248E-3</v>
      </c>
    </row>
    <row r="16" spans="2:14" x14ac:dyDescent="0.25">
      <c r="B16" s="35" t="s">
        <v>78</v>
      </c>
      <c r="C16" s="39">
        <f>BL5_Iteration1!$L$70</f>
        <v>0.45692316583554615</v>
      </c>
      <c r="D16" s="41">
        <f>BL6_Iteration1!$L$70</f>
        <v>0.45595440162686995</v>
      </c>
      <c r="E16" s="41">
        <f>BL6_Iteration2!$L$70</f>
        <v>0.45515825706841179</v>
      </c>
      <c r="F16" s="39">
        <f>BL5_Iteration2!$L$70</f>
        <v>0.45939411130160712</v>
      </c>
      <c r="G16" s="39">
        <f>BL5_Iteration3!$L$70</f>
        <v>0.4605550316304749</v>
      </c>
      <c r="H16" s="41">
        <f>BL6_Iteration3!$L$70</f>
        <v>0.45617081569684098</v>
      </c>
      <c r="I16" s="41">
        <f>BL6_Iteration4!$L$70</f>
        <v>0.45329956441664171</v>
      </c>
      <c r="J16" s="39">
        <f>BL5_Iteration4!$L$70</f>
        <v>0.45445925716946239</v>
      </c>
      <c r="K16" s="39">
        <f>BL5_Iteration5!$L$70</f>
        <v>0.45205515036691768</v>
      </c>
      <c r="L16" s="41">
        <f>BL6_Iteration5!$L$70</f>
        <v>0.45031381472580922</v>
      </c>
      <c r="M16" s="41">
        <f>BL6_Iteration6!$L$70</f>
        <v>0.45040753328543143</v>
      </c>
      <c r="N16" s="39">
        <f>BL5_Iteration6!$L$70</f>
        <v>0.45363102861666671</v>
      </c>
    </row>
    <row r="17" spans="2:14" x14ac:dyDescent="0.25">
      <c r="B17" s="35" t="s">
        <v>79</v>
      </c>
      <c r="C17" s="40">
        <f>BL5_Iteration1!$L$71</f>
        <v>1.1482099323866135E-4</v>
      </c>
      <c r="D17" s="41">
        <f>BL6_Iteration1!$L$71</f>
        <v>3.856679361095773E-4</v>
      </c>
      <c r="E17" s="41">
        <f>BL6_Iteration2!$L$71</f>
        <v>6.0925251030061113E-4</v>
      </c>
      <c r="F17" s="40">
        <f>BL5_Iteration2!$L$71</f>
        <v>7.4704452656397709E-4</v>
      </c>
      <c r="G17" s="40">
        <f>BL5_Iteration3!$L$71</f>
        <v>1.9987966378395882E-4</v>
      </c>
      <c r="H17" s="41">
        <f>BL6_Iteration3!$L$71</f>
        <v>3.8152478267732687E-4</v>
      </c>
      <c r="I17" s="41">
        <f>BL6_Iteration4!$L$71</f>
        <v>8.3606569964813E-4</v>
      </c>
      <c r="J17" s="40">
        <f>BL5_Iteration4!$L$71</f>
        <v>2.5745213442872708E-4</v>
      </c>
      <c r="K17" s="40">
        <f>BL5_Iteration5!$L$71</f>
        <v>7.4021153483934865E-4</v>
      </c>
      <c r="L17" s="41">
        <f>BL6_Iteration5!$L$71</f>
        <v>2.1732673482331621E-4</v>
      </c>
      <c r="M17" s="41">
        <f>BL6_Iteration6!$L$71</f>
        <v>5.2608675757563009E-4</v>
      </c>
      <c r="N17" s="40">
        <f>BL5_Iteration6!$L$71</f>
        <v>2.5681876274576652E-4</v>
      </c>
    </row>
    <row r="18" spans="2:14" x14ac:dyDescent="0.25">
      <c r="B18" s="35" t="s">
        <v>93</v>
      </c>
      <c r="C18" s="47">
        <f>BL5_Iteration1!$L$72</f>
        <v>2.5129168714546472E-4</v>
      </c>
      <c r="D18" s="41">
        <f>BL6_Iteration1!$L$72</f>
        <v>8.4584759952638518E-4</v>
      </c>
      <c r="E18" s="41">
        <f>BL6_Iteration2!$L$72</f>
        <v>1.3385509344039834E-3</v>
      </c>
      <c r="F18" s="47">
        <f>BL5_Iteration2!$L$72</f>
        <v>1.6261517250348865E-3</v>
      </c>
      <c r="G18" s="47">
        <f>BL5_Iteration3!$L$72</f>
        <v>4.339973511446331E-4</v>
      </c>
      <c r="H18" s="41">
        <f>BL6_Iteration3!$L$72</f>
        <v>8.3636385658410488E-4</v>
      </c>
      <c r="I18" s="41">
        <f>BL6_Iteration4!$L$72</f>
        <v>1.8443999625812038E-3</v>
      </c>
      <c r="J18" s="47">
        <f>BL5_Iteration4!$L$72</f>
        <v>5.6650212393566943E-4</v>
      </c>
      <c r="K18" s="47">
        <f>BL5_Iteration5!$L$72</f>
        <v>1.6374363487254692E-3</v>
      </c>
      <c r="L18" s="41">
        <f>BL6_Iteration5!$L$72</f>
        <v>4.8261174255922817E-4</v>
      </c>
      <c r="M18" s="41">
        <f>BL6_Iteration6!$L$72</f>
        <v>1.1680238865859275E-3</v>
      </c>
      <c r="N18" s="47">
        <f>BL5_Iteration6!$L$72</f>
        <v>5.6614020325930329E-4</v>
      </c>
    </row>
    <row r="20" spans="2:14" x14ac:dyDescent="0.25">
      <c r="B20" s="35" t="s">
        <v>134</v>
      </c>
      <c r="C20" s="45">
        <f>BL5_Iteration1!$G$83</f>
        <v>0.11434959148200377</v>
      </c>
      <c r="D20" s="46">
        <f>BL6_Iteration1!$G$83</f>
        <v>0.11410714855114046</v>
      </c>
      <c r="E20" s="46">
        <f>BL6_Iteration2!$G$83</f>
        <v>0.11390790541394073</v>
      </c>
      <c r="F20" s="45">
        <f>BL5_Iteration2!$G$83</f>
        <v>0.11496797029434021</v>
      </c>
      <c r="G20" s="45">
        <f>BL5_Iteration3!$G$83</f>
        <v>0.11525850221584263</v>
      </c>
      <c r="H20" s="46">
        <f>BL6_Iteration3!$G$83</f>
        <v>0.11416130833629141</v>
      </c>
      <c r="I20" s="46">
        <f>BL6_Iteration4!$G$83</f>
        <v>0.11344274899090875</v>
      </c>
      <c r="J20" s="45">
        <f>BL5_Iteration4!$G$83</f>
        <v>0.11373297369922965</v>
      </c>
      <c r="K20" s="45">
        <f>BL5_Iteration5!$G$83</f>
        <v>0.11313132193082483</v>
      </c>
      <c r="L20" s="46">
        <f>BL6_Iteration5!$G$83</f>
        <v>0.11269553527328102</v>
      </c>
      <c r="M20" s="46">
        <f>BL6_Iteration6!$G$83</f>
        <v>0.11271898928001206</v>
      </c>
      <c r="N20" s="45">
        <f>BL5_Iteration6!$G$83</f>
        <v>0.113525701221607</v>
      </c>
    </row>
    <row r="21" spans="2:14" x14ac:dyDescent="0.25">
      <c r="B21" s="35" t="s">
        <v>135</v>
      </c>
      <c r="C21" s="45">
        <f>BL5_Iteration1!$I$83</f>
        <v>0.66482320629071967</v>
      </c>
      <c r="D21" s="46">
        <f>BL6_Iteration1!$I$83</f>
        <v>0.66341365436709576</v>
      </c>
      <c r="E21" s="46">
        <f>BL6_Iteration2!$I$83</f>
        <v>0.66225526403453916</v>
      </c>
      <c r="F21" s="45">
        <f>BL5_Iteration2!$I$83</f>
        <v>0.66841843194383843</v>
      </c>
      <c r="G21" s="45">
        <f>BL5_Iteration3!$I$83</f>
        <v>0.67010757102234098</v>
      </c>
      <c r="H21" s="46">
        <f>BL6_Iteration3!$I$83</f>
        <v>0.66372853683890365</v>
      </c>
      <c r="I21" s="46">
        <f>BL6_Iteration4!$I$83</f>
        <v>0.65955086622621373</v>
      </c>
      <c r="J21" s="45">
        <f>BL5_Iteration4!$I$83</f>
        <v>0.66123821918156778</v>
      </c>
      <c r="K21" s="45">
        <f>BL5_Iteration5!$I$83</f>
        <v>0.65774024378386531</v>
      </c>
      <c r="L21" s="46">
        <f>BL6_Iteration5!$I$83</f>
        <v>0.6552066004260525</v>
      </c>
      <c r="M21" s="46">
        <f>BL6_Iteration6!$I$83</f>
        <v>0.65534296093030275</v>
      </c>
      <c r="N21" s="45">
        <f>BL5_Iteration6!$I$83</f>
        <v>0.6600331466372501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A21C6-224F-464F-A959-4CA8E98A12BF}">
  <dimension ref="A1:AC86"/>
  <sheetViews>
    <sheetView zoomScale="85" zoomScaleNormal="85" workbookViewId="0">
      <selection activeCell="B1" sqref="B1:L1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N1" s="71" t="s">
        <v>1</v>
      </c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>
        <v>1999.9459731543618</v>
      </c>
      <c r="C4">
        <v>105.0080201342282</v>
      </c>
      <c r="D4">
        <v>115.04865771812051</v>
      </c>
      <c r="E4">
        <v>109.14295302013433</v>
      </c>
      <c r="F4">
        <v>28.997986577181202</v>
      </c>
      <c r="G4">
        <v>21.91476510067104</v>
      </c>
      <c r="H4">
        <v>104.9817449664429</v>
      </c>
      <c r="I4">
        <v>6.3079194630872406</v>
      </c>
      <c r="J4">
        <v>14.442885906040264</v>
      </c>
      <c r="L4">
        <v>0.28682395973154357</v>
      </c>
      <c r="N4">
        <v>112.09765100671082</v>
      </c>
      <c r="O4">
        <v>113.66375838926197</v>
      </c>
      <c r="P4">
        <v>26.5</v>
      </c>
      <c r="Q4">
        <v>33.700000000000024</v>
      </c>
      <c r="R4">
        <v>31.694295302013391</v>
      </c>
      <c r="T4">
        <v>112.12953020134225</v>
      </c>
      <c r="U4">
        <v>5.0171140939597327E-2</v>
      </c>
      <c r="V4">
        <v>109.4634228187919</v>
      </c>
      <c r="W4">
        <v>402.02416107382584</v>
      </c>
      <c r="X4">
        <v>57.346644295302013</v>
      </c>
      <c r="Y4">
        <v>286.50167785234919</v>
      </c>
      <c r="Z4">
        <v>79.97248322147648</v>
      </c>
      <c r="AA4">
        <v>11.300000000000052</v>
      </c>
      <c r="AB4">
        <v>2.0201342281879066E-2</v>
      </c>
      <c r="AC4">
        <v>100.33406040268464</v>
      </c>
    </row>
    <row r="5" spans="1:29" x14ac:dyDescent="0.25">
      <c r="A5" t="s">
        <v>41</v>
      </c>
      <c r="B5">
        <v>1999.9480000000008</v>
      </c>
      <c r="C5">
        <v>105.00433333333331</v>
      </c>
      <c r="D5">
        <v>115.08766666666634</v>
      </c>
      <c r="E5">
        <v>109.19533333333356</v>
      </c>
      <c r="F5">
        <v>29.004666666666648</v>
      </c>
      <c r="G5">
        <v>21.924333333333323</v>
      </c>
      <c r="H5">
        <v>105.03939999999997</v>
      </c>
      <c r="I5">
        <v>6.3057700000000008</v>
      </c>
      <c r="J5">
        <v>14.4537</v>
      </c>
      <c r="L5">
        <v>0.28673820000000022</v>
      </c>
      <c r="N5">
        <v>112.09833333333275</v>
      </c>
      <c r="O5">
        <v>113.65066666666664</v>
      </c>
      <c r="P5">
        <v>26.5</v>
      </c>
      <c r="Q5">
        <v>33.724333333333149</v>
      </c>
      <c r="R5">
        <v>31.606333333333513</v>
      </c>
      <c r="T5">
        <v>112.18433333333303</v>
      </c>
      <c r="U5">
        <v>5.0160000000000073E-2</v>
      </c>
      <c r="V5">
        <v>109.48700000000002</v>
      </c>
      <c r="W5">
        <v>402.02866666666682</v>
      </c>
      <c r="X5">
        <v>57.360666666666631</v>
      </c>
      <c r="Y5">
        <v>286.33233333333362</v>
      </c>
      <c r="Z5">
        <v>80.009999999999991</v>
      </c>
      <c r="AA5">
        <v>11.300000000000052</v>
      </c>
      <c r="AB5">
        <v>2.0033333333333198E-2</v>
      </c>
      <c r="AC5">
        <v>100.32370000000019</v>
      </c>
    </row>
    <row r="6" spans="1:29" x14ac:dyDescent="0.25">
      <c r="A6" t="s">
        <v>42</v>
      </c>
      <c r="B6">
        <v>2000.0272425249175</v>
      </c>
      <c r="C6">
        <v>105.00312292358807</v>
      </c>
      <c r="D6">
        <v>115.11661129568056</v>
      </c>
      <c r="E6">
        <v>109.23255813953506</v>
      </c>
      <c r="F6">
        <v>28.999003322259156</v>
      </c>
      <c r="G6">
        <v>22.000664451827241</v>
      </c>
      <c r="H6">
        <v>105.03189368770767</v>
      </c>
      <c r="I6">
        <v>6.3027009966777454</v>
      </c>
      <c r="J6">
        <v>14.422591362126239</v>
      </c>
      <c r="L6">
        <v>0.2865897009966778</v>
      </c>
      <c r="N6">
        <v>112.06710963455114</v>
      </c>
      <c r="O6">
        <v>113.64318936877038</v>
      </c>
      <c r="P6">
        <v>26.5</v>
      </c>
      <c r="Q6">
        <v>33.799999999999962</v>
      </c>
      <c r="R6">
        <v>31.600000000000176</v>
      </c>
      <c r="T6">
        <v>112.29933554817234</v>
      </c>
      <c r="U6">
        <v>4.9993355481727654E-2</v>
      </c>
      <c r="V6">
        <v>109.54717607973414</v>
      </c>
      <c r="W6">
        <v>401.99734219269112</v>
      </c>
      <c r="X6">
        <v>57.32890365448506</v>
      </c>
      <c r="Y6">
        <v>286.29534883720936</v>
      </c>
      <c r="Z6">
        <v>79.993023255813995</v>
      </c>
      <c r="AA6">
        <v>11.300000000000054</v>
      </c>
      <c r="AB6">
        <v>2.0166112956810492E-2</v>
      </c>
      <c r="AC6">
        <v>100.31877076411972</v>
      </c>
    </row>
    <row r="7" spans="1:29" x14ac:dyDescent="0.25">
      <c r="A7" t="s">
        <v>43</v>
      </c>
      <c r="B7">
        <v>1999.9526666666661</v>
      </c>
      <c r="C7">
        <v>105.00189999999999</v>
      </c>
      <c r="D7">
        <v>115.10233333333274</v>
      </c>
      <c r="E7">
        <v>109.22800000000015</v>
      </c>
      <c r="F7">
        <v>28.999666666666691</v>
      </c>
      <c r="G7">
        <v>22</v>
      </c>
      <c r="H7">
        <v>105.01466666666651</v>
      </c>
      <c r="I7">
        <v>6.3031300000000137</v>
      </c>
      <c r="J7">
        <v>14.447900000000002</v>
      </c>
      <c r="L7">
        <v>0.28662273333333332</v>
      </c>
      <c r="N7">
        <v>112.02466666666652</v>
      </c>
      <c r="O7">
        <v>113.73100000000035</v>
      </c>
      <c r="P7">
        <v>26.5</v>
      </c>
      <c r="Q7">
        <v>33.794333333333377</v>
      </c>
      <c r="R7">
        <v>31.626000000000033</v>
      </c>
      <c r="T7">
        <v>112.28333333333309</v>
      </c>
      <c r="U7">
        <v>5.0013333333333396E-2</v>
      </c>
      <c r="V7">
        <v>109.53166666666669</v>
      </c>
      <c r="W7">
        <v>402.08400000000023</v>
      </c>
      <c r="X7">
        <v>57.33599999999997</v>
      </c>
      <c r="Y7">
        <v>286.16933333333333</v>
      </c>
      <c r="Z7">
        <v>79.98233333333333</v>
      </c>
      <c r="AA7">
        <v>11.300000000000052</v>
      </c>
      <c r="AB7">
        <v>2.0166666666666538E-2</v>
      </c>
      <c r="AC7">
        <v>100.31600000000016</v>
      </c>
    </row>
    <row r="8" spans="1:29" x14ac:dyDescent="0.25">
      <c r="A8" t="s">
        <v>44</v>
      </c>
      <c r="B8">
        <v>2000.0076666666673</v>
      </c>
      <c r="C8">
        <v>104.99986666666662</v>
      </c>
      <c r="D8">
        <v>115.1003333333327</v>
      </c>
      <c r="E8">
        <v>109.27999999999969</v>
      </c>
      <c r="F8">
        <v>28.99633333333334</v>
      </c>
      <c r="G8">
        <v>21.988666666666624</v>
      </c>
      <c r="H8">
        <v>105.00643333333338</v>
      </c>
      <c r="I8">
        <v>6.3025100000000016</v>
      </c>
      <c r="J8">
        <v>14.436766666666678</v>
      </c>
      <c r="L8">
        <v>0.28659363333333349</v>
      </c>
      <c r="N8">
        <v>112.02733333333335</v>
      </c>
      <c r="O8">
        <v>113.74599999999987</v>
      </c>
      <c r="P8">
        <v>26.5</v>
      </c>
      <c r="Q8">
        <v>33.708000000000027</v>
      </c>
      <c r="R8">
        <v>31.66166666666668</v>
      </c>
      <c r="T8">
        <v>112.27366666666641</v>
      </c>
      <c r="U8">
        <v>4.9790000000000043E-2</v>
      </c>
      <c r="V8">
        <v>109.53633333333325</v>
      </c>
      <c r="W8">
        <v>402.12233333333359</v>
      </c>
      <c r="X8">
        <v>57.299666666666646</v>
      </c>
      <c r="Y8">
        <v>286.04833333333352</v>
      </c>
      <c r="Z8">
        <v>80.020333333333355</v>
      </c>
      <c r="AA8">
        <v>11.238999999999928</v>
      </c>
      <c r="AB8">
        <v>2.0199999999999871E-2</v>
      </c>
      <c r="AC8">
        <v>100.31386666666684</v>
      </c>
    </row>
    <row r="9" spans="1:29" x14ac:dyDescent="0.25">
      <c r="A9" t="s">
        <v>45</v>
      </c>
      <c r="B9">
        <v>1999.948837209301</v>
      </c>
      <c r="C9">
        <v>105.00544850498339</v>
      </c>
      <c r="D9">
        <v>115.09102990033172</v>
      </c>
      <c r="E9">
        <v>109.20099667774137</v>
      </c>
      <c r="F9">
        <v>28.998671096345493</v>
      </c>
      <c r="G9">
        <v>21.956478405315597</v>
      </c>
      <c r="H9">
        <v>104.97312292358808</v>
      </c>
      <c r="I9">
        <v>6.302747508305651</v>
      </c>
      <c r="J9">
        <v>14.453887043189374</v>
      </c>
      <c r="L9">
        <v>0.28659594684385387</v>
      </c>
      <c r="N9">
        <v>111.98405315614642</v>
      </c>
      <c r="O9">
        <v>113.74385382059799</v>
      </c>
      <c r="P9">
        <v>26.5</v>
      </c>
      <c r="Q9">
        <v>33.700000000000031</v>
      </c>
      <c r="R9">
        <v>31.699999999999989</v>
      </c>
      <c r="T9">
        <v>112.14285714285654</v>
      </c>
      <c r="U9">
        <v>5.0096345514950173E-2</v>
      </c>
      <c r="V9">
        <v>109.63953488372091</v>
      </c>
      <c r="W9">
        <v>402.05182724252518</v>
      </c>
      <c r="X9">
        <v>57.302657807308968</v>
      </c>
      <c r="Y9">
        <v>286.14152823920278</v>
      </c>
      <c r="Z9">
        <v>80.002657807308978</v>
      </c>
      <c r="AA9">
        <v>11.192358803986666</v>
      </c>
      <c r="AB9">
        <v>2.0099667774086245E-2</v>
      </c>
      <c r="AC9">
        <v>100.32524916943532</v>
      </c>
    </row>
    <row r="10" spans="1:29" x14ac:dyDescent="0.25">
      <c r="A10" s="3" t="s">
        <v>46</v>
      </c>
      <c r="B10" s="4">
        <f>AVERAGE(B4:B9)</f>
        <v>1999.9717310369858</v>
      </c>
      <c r="C10" s="4">
        <f t="shared" ref="C10:L10" si="0">AVERAGE(C4:C9)</f>
        <v>105.00378192713328</v>
      </c>
      <c r="D10" s="4">
        <f t="shared" si="0"/>
        <v>115.09110537457742</v>
      </c>
      <c r="E10" s="4">
        <f t="shared" si="0"/>
        <v>109.21330686179071</v>
      </c>
      <c r="F10" s="4">
        <f t="shared" si="0"/>
        <v>28.999387943742089</v>
      </c>
      <c r="G10" s="4">
        <f t="shared" si="0"/>
        <v>21.964151326302304</v>
      </c>
      <c r="H10" s="4">
        <f t="shared" si="0"/>
        <v>105.00787692962309</v>
      </c>
      <c r="I10" s="4">
        <f t="shared" si="0"/>
        <v>6.304129661345109</v>
      </c>
      <c r="J10" s="4">
        <f t="shared" si="0"/>
        <v>14.442955163003759</v>
      </c>
      <c r="K10" s="5">
        <f>MAX(J4:J9)-MIN(J4:J9)</f>
        <v>3.129568106313485E-2</v>
      </c>
      <c r="L10" s="7">
        <f t="shared" si="0"/>
        <v>0.28666069570645702</v>
      </c>
      <c r="N10" s="4">
        <f>AVERAGE(N4:N9)</f>
        <v>112.04985785512349</v>
      </c>
      <c r="O10" s="4">
        <f t="shared" ref="O10:R10" si="1">AVERAGE(O4:O9)</f>
        <v>113.69641137421621</v>
      </c>
      <c r="P10" s="4">
        <f t="shared" si="1"/>
        <v>26.5</v>
      </c>
      <c r="Q10" s="4">
        <f t="shared" si="1"/>
        <v>33.737777777777758</v>
      </c>
      <c r="R10" s="4">
        <f t="shared" si="1"/>
        <v>31.648049217002296</v>
      </c>
      <c r="S10" s="5">
        <f>MAX(R4:R9)-MIN(R4:R9)</f>
        <v>9.9999999999813127E-2</v>
      </c>
      <c r="T10" s="4">
        <f t="shared" ref="T10:AC10" si="2">AVERAGE(T4:T9)</f>
        <v>112.21884270428393</v>
      </c>
      <c r="U10" s="4">
        <f t="shared" si="2"/>
        <v>5.0037362544934787E-2</v>
      </c>
      <c r="V10" s="4">
        <f t="shared" si="2"/>
        <v>109.53418896370782</v>
      </c>
      <c r="W10" s="4">
        <f t="shared" si="2"/>
        <v>402.05138841817376</v>
      </c>
      <c r="X10" s="4">
        <f t="shared" si="2"/>
        <v>57.329089848404884</v>
      </c>
      <c r="Y10" s="4">
        <f t="shared" si="2"/>
        <v>286.24809248812693</v>
      </c>
      <c r="Z10" s="4">
        <f t="shared" si="2"/>
        <v>79.996805158544362</v>
      </c>
      <c r="AA10" s="4">
        <f t="shared" si="2"/>
        <v>11.271893133997802</v>
      </c>
      <c r="AB10" s="4">
        <f t="shared" si="2"/>
        <v>2.0144520502129237E-2</v>
      </c>
      <c r="AC10" s="4">
        <f t="shared" si="2"/>
        <v>100.32194116715114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9.7809227675379849E-5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3">
        <f>_xlfn.STDEV.S(L4:L9)/AVERAGE(L4:L9)</f>
        <v>3.412020871376707E-4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71" t="s">
        <v>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N13" s="71" t="s">
        <v>1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>
        <v>1999.9739130434766</v>
      </c>
      <c r="C16">
        <v>104.9987959866221</v>
      </c>
      <c r="D16">
        <v>64.948829431438028</v>
      </c>
      <c r="E16">
        <v>64.700000000000358</v>
      </c>
      <c r="F16">
        <v>28.996321070234124</v>
      </c>
      <c r="G16">
        <v>22.006688963210703</v>
      </c>
      <c r="H16">
        <v>105.07397993311039</v>
      </c>
      <c r="I16">
        <v>6.5703612040133752</v>
      </c>
      <c r="J16">
        <v>14.457993311036786</v>
      </c>
      <c r="L16">
        <v>0.29878117056856207</v>
      </c>
      <c r="N16">
        <v>54.525083612040262</v>
      </c>
      <c r="O16">
        <v>69.261872909698866</v>
      </c>
      <c r="P16">
        <v>25.906020066889603</v>
      </c>
      <c r="Q16">
        <v>34</v>
      </c>
      <c r="R16">
        <v>32.326421404682158</v>
      </c>
      <c r="T16">
        <v>54.118060200669213</v>
      </c>
      <c r="U16">
        <v>4.9953177257525162E-2</v>
      </c>
      <c r="V16">
        <v>109.29832775919728</v>
      </c>
      <c r="W16">
        <v>402.18528428093646</v>
      </c>
      <c r="X16">
        <v>56.719397993310984</v>
      </c>
      <c r="Y16">
        <v>501.89464882943156</v>
      </c>
      <c r="Z16">
        <v>80.021739130434753</v>
      </c>
      <c r="AA16">
        <v>11.19999999999995</v>
      </c>
      <c r="AB16">
        <v>1.7692307692307591E-2</v>
      </c>
      <c r="AC16">
        <v>100.44076923076905</v>
      </c>
    </row>
    <row r="17" spans="1:29" x14ac:dyDescent="0.25">
      <c r="A17" t="s">
        <v>41</v>
      </c>
      <c r="B17">
        <v>1999.9533333333338</v>
      </c>
      <c r="C17">
        <v>105.00280000000004</v>
      </c>
      <c r="D17">
        <v>64.999000000000009</v>
      </c>
      <c r="E17">
        <v>64.708666666666929</v>
      </c>
      <c r="F17">
        <v>28.997333333333305</v>
      </c>
      <c r="G17">
        <v>22</v>
      </c>
      <c r="H17">
        <v>104.99219999999998</v>
      </c>
      <c r="I17">
        <v>6.5679966666666676</v>
      </c>
      <c r="J17">
        <v>14.440133333333335</v>
      </c>
      <c r="L17">
        <v>0.29866306666666675</v>
      </c>
      <c r="N17">
        <v>54.580000000000204</v>
      </c>
      <c r="O17">
        <v>69.299999999999613</v>
      </c>
      <c r="P17">
        <v>25.714333333333204</v>
      </c>
      <c r="Q17">
        <v>34</v>
      </c>
      <c r="R17">
        <v>32.299999999999997</v>
      </c>
      <c r="T17">
        <v>54.199333333333612</v>
      </c>
      <c r="U17">
        <v>4.9943333333333367E-2</v>
      </c>
      <c r="V17">
        <v>109.38166666666659</v>
      </c>
      <c r="W17">
        <v>402.04900000000032</v>
      </c>
      <c r="X17">
        <v>56.783666666666647</v>
      </c>
      <c r="Y17">
        <v>501.6386666666665</v>
      </c>
      <c r="Z17">
        <v>79.967333333333372</v>
      </c>
      <c r="AA17">
        <v>11.199999999999948</v>
      </c>
      <c r="AB17">
        <v>1.7666666666666563E-2</v>
      </c>
      <c r="AC17">
        <v>100.45473333333319</v>
      </c>
    </row>
    <row r="18" spans="1:29" x14ac:dyDescent="0.25">
      <c r="A18" t="s">
        <v>42</v>
      </c>
      <c r="B18">
        <v>2000.2379999999994</v>
      </c>
      <c r="C18">
        <v>105.00049999999989</v>
      </c>
      <c r="D18">
        <v>65.009666666666618</v>
      </c>
      <c r="E18">
        <v>64.869666666666689</v>
      </c>
      <c r="F18">
        <v>29.007666666666669</v>
      </c>
      <c r="G18">
        <v>21.993333333333332</v>
      </c>
      <c r="H18">
        <v>104.97446666666669</v>
      </c>
      <c r="I18">
        <v>6.5673766666666609</v>
      </c>
      <c r="J18">
        <v>14.452900000000003</v>
      </c>
      <c r="L18">
        <v>0.29860020000000009</v>
      </c>
      <c r="N18">
        <v>54.616666666666973</v>
      </c>
      <c r="O18">
        <v>69.299999999999613</v>
      </c>
      <c r="P18">
        <v>25.699999999999875</v>
      </c>
      <c r="Q18">
        <v>34</v>
      </c>
      <c r="R18">
        <v>32.299999999999997</v>
      </c>
      <c r="T18">
        <v>54.29099999999972</v>
      </c>
      <c r="U18">
        <v>5.0060000000000007E-2</v>
      </c>
      <c r="V18">
        <v>109.325</v>
      </c>
      <c r="W18">
        <v>402.3246666666667</v>
      </c>
      <c r="X18">
        <v>56.740666666666634</v>
      </c>
      <c r="Y18">
        <v>501.30400000000026</v>
      </c>
      <c r="Z18">
        <v>79.996000000000038</v>
      </c>
      <c r="AA18">
        <v>11.199999999999948</v>
      </c>
      <c r="AB18">
        <v>1.7899999999999895E-2</v>
      </c>
      <c r="AC18">
        <v>100.45713333333323</v>
      </c>
    </row>
    <row r="19" spans="1:29" x14ac:dyDescent="0.25">
      <c r="A19" t="s">
        <v>43</v>
      </c>
      <c r="B19">
        <v>2000.0753333333314</v>
      </c>
      <c r="C19">
        <v>104.9982333333333</v>
      </c>
      <c r="D19">
        <v>65.036333333333232</v>
      </c>
      <c r="E19">
        <v>64.917999999999836</v>
      </c>
      <c r="F19">
        <v>28.999333333333361</v>
      </c>
      <c r="G19">
        <v>21.940666666666548</v>
      </c>
      <c r="H19">
        <v>105.0245666666666</v>
      </c>
      <c r="I19">
        <v>6.5659866666666735</v>
      </c>
      <c r="J19">
        <v>14.450900000000011</v>
      </c>
      <c r="L19">
        <v>0.29856616666666674</v>
      </c>
      <c r="N19">
        <v>54.706333333333468</v>
      </c>
      <c r="O19">
        <v>69.343000000000146</v>
      </c>
      <c r="P19">
        <v>25.748333333333381</v>
      </c>
      <c r="Q19">
        <v>33.999666666666663</v>
      </c>
      <c r="R19">
        <v>32.300666666666658</v>
      </c>
      <c r="T19">
        <v>54.299999999999706</v>
      </c>
      <c r="U19">
        <v>5.0093333333333351E-2</v>
      </c>
      <c r="V19">
        <v>109.41333333333333</v>
      </c>
      <c r="W19">
        <v>402.25966666666659</v>
      </c>
      <c r="X19">
        <v>56.70533333333335</v>
      </c>
      <c r="Y19">
        <v>500.93066666666726</v>
      </c>
      <c r="Z19">
        <v>79.99166666666666</v>
      </c>
      <c r="AA19">
        <v>11.199999999999948</v>
      </c>
      <c r="AB19">
        <v>1.7366666666666569E-2</v>
      </c>
      <c r="AC19">
        <v>100.45636666666661</v>
      </c>
    </row>
    <row r="20" spans="1:29" x14ac:dyDescent="0.25">
      <c r="A20" t="s">
        <v>44</v>
      </c>
      <c r="B20">
        <v>2000.0196666666684</v>
      </c>
      <c r="C20">
        <v>104.99913333333333</v>
      </c>
      <c r="D20">
        <v>65.101666666666674</v>
      </c>
      <c r="E20">
        <v>64.999333333333325</v>
      </c>
      <c r="F20">
        <v>28.993999999999989</v>
      </c>
      <c r="G20">
        <v>21.953000000000024</v>
      </c>
      <c r="H20">
        <v>105.02119999999994</v>
      </c>
      <c r="I20">
        <v>6.5633200000000063</v>
      </c>
      <c r="J20">
        <v>14.448366666666686</v>
      </c>
      <c r="L20">
        <v>0.29845240000000001</v>
      </c>
      <c r="N20">
        <v>54.715666666666777</v>
      </c>
      <c r="O20">
        <v>69.400000000000105</v>
      </c>
      <c r="P20">
        <v>25.85933333333319</v>
      </c>
      <c r="Q20">
        <v>33.989999999999966</v>
      </c>
      <c r="R20">
        <v>32.307333333333297</v>
      </c>
      <c r="T20">
        <v>54.299999999999706</v>
      </c>
      <c r="U20">
        <v>4.9950000000000022E-2</v>
      </c>
      <c r="V20">
        <v>109.28400000000002</v>
      </c>
      <c r="W20">
        <v>402.26900000000012</v>
      </c>
      <c r="X20">
        <v>56.658333333333296</v>
      </c>
      <c r="Y20">
        <v>500.52800000000008</v>
      </c>
      <c r="Z20">
        <v>79.983000000000018</v>
      </c>
      <c r="AA20">
        <v>11.199999999999948</v>
      </c>
      <c r="AB20">
        <v>1.763333333333323E-2</v>
      </c>
      <c r="AC20">
        <v>100.46186666666665</v>
      </c>
    </row>
    <row r="21" spans="1:29" x14ac:dyDescent="0.25">
      <c r="A21" t="s">
        <v>45</v>
      </c>
      <c r="B21">
        <v>1999.8700996677735</v>
      </c>
      <c r="C21">
        <v>105.00205980066441</v>
      </c>
      <c r="D21">
        <v>65.098338870431888</v>
      </c>
      <c r="E21">
        <v>64.999003322259142</v>
      </c>
      <c r="F21">
        <v>29.000996677740844</v>
      </c>
      <c r="G21">
        <v>22.000332225913624</v>
      </c>
      <c r="H21">
        <v>104.97956810631234</v>
      </c>
      <c r="I21">
        <v>6.5617774086378757</v>
      </c>
      <c r="J21">
        <v>14.445481727574757</v>
      </c>
      <c r="L21">
        <v>0.29839627906976735</v>
      </c>
      <c r="N21">
        <v>54.707973421927122</v>
      </c>
      <c r="O21">
        <v>69.399667774086481</v>
      </c>
      <c r="P21">
        <v>25.906312292358688</v>
      </c>
      <c r="Q21">
        <v>33.940863787375235</v>
      </c>
      <c r="R21">
        <v>32.34551495016607</v>
      </c>
      <c r="T21">
        <v>54.299335548172458</v>
      </c>
      <c r="U21">
        <v>5.0026578073089752E-2</v>
      </c>
      <c r="V21">
        <v>109.29435215946846</v>
      </c>
      <c r="W21">
        <v>402.35813953488395</v>
      </c>
      <c r="X21">
        <v>56.724916943521535</v>
      </c>
      <c r="Y21">
        <v>500.28504983388717</v>
      </c>
      <c r="Z21">
        <v>80.003986710963517</v>
      </c>
      <c r="AA21">
        <v>11.199999999999948</v>
      </c>
      <c r="AB21">
        <v>1.8039867109634448E-2</v>
      </c>
      <c r="AC21">
        <v>100.4659468438538</v>
      </c>
    </row>
    <row r="22" spans="1:29" x14ac:dyDescent="0.25">
      <c r="A22" s="3" t="s">
        <v>46</v>
      </c>
      <c r="B22" s="4">
        <f>AVERAGE(B16:B21)</f>
        <v>2000.0217243407635</v>
      </c>
      <c r="C22" s="4">
        <f t="shared" ref="C22:L22" si="3">AVERAGE(C16:C21)</f>
        <v>105.00025374232551</v>
      </c>
      <c r="D22" s="4">
        <f t="shared" si="3"/>
        <v>65.03230582808942</v>
      </c>
      <c r="E22" s="4">
        <f t="shared" si="3"/>
        <v>64.865778331487704</v>
      </c>
      <c r="F22" s="4">
        <f t="shared" si="3"/>
        <v>28.999275180218053</v>
      </c>
      <c r="G22" s="4">
        <f t="shared" si="3"/>
        <v>21.982336864854044</v>
      </c>
      <c r="H22" s="4">
        <f t="shared" si="3"/>
        <v>105.01099689545931</v>
      </c>
      <c r="I22" s="4">
        <f t="shared" si="3"/>
        <v>6.5661364354418765</v>
      </c>
      <c r="J22" s="4">
        <f t="shared" si="3"/>
        <v>14.449295839768595</v>
      </c>
      <c r="K22" s="5">
        <f>MAX(J16:J21)-MIN(J16:J21)</f>
        <v>1.7859977703450269E-2</v>
      </c>
      <c r="L22" s="7">
        <f t="shared" si="3"/>
        <v>0.29857654716194387</v>
      </c>
      <c r="N22" s="4">
        <f>AVERAGE(N16:N21)</f>
        <v>54.641953950105801</v>
      </c>
      <c r="O22" s="4">
        <f t="shared" ref="O22:AC22" si="4">AVERAGE(O16:O21)</f>
        <v>69.334090113964137</v>
      </c>
      <c r="P22" s="4">
        <f t="shared" si="4"/>
        <v>25.805722059874654</v>
      </c>
      <c r="Q22" s="4">
        <f t="shared" si="4"/>
        <v>33.988421742340307</v>
      </c>
      <c r="R22" s="4">
        <f t="shared" si="4"/>
        <v>32.313322725808028</v>
      </c>
      <c r="S22" s="5">
        <f>MAX(R16:R21)-MIN(R16:R21)</f>
        <v>4.5514950166072765E-2</v>
      </c>
      <c r="T22" s="4">
        <f t="shared" si="4"/>
        <v>54.251288180362401</v>
      </c>
      <c r="U22" s="4">
        <f t="shared" si="4"/>
        <v>5.0004403666213608E-2</v>
      </c>
      <c r="V22" s="4">
        <f t="shared" si="4"/>
        <v>109.33277998644427</v>
      </c>
      <c r="W22" s="4">
        <f t="shared" si="4"/>
        <v>402.24095952485897</v>
      </c>
      <c r="X22" s="4">
        <f t="shared" si="4"/>
        <v>56.722052489472077</v>
      </c>
      <c r="Y22" s="4">
        <f t="shared" si="4"/>
        <v>501.09683866610885</v>
      </c>
      <c r="Z22" s="4">
        <f t="shared" si="4"/>
        <v>79.993954306899738</v>
      </c>
      <c r="AA22" s="4">
        <f t="shared" si="4"/>
        <v>11.199999999999948</v>
      </c>
      <c r="AB22" s="4">
        <f t="shared" si="4"/>
        <v>1.7716473578101383E-2</v>
      </c>
      <c r="AC22" s="4">
        <f t="shared" si="4"/>
        <v>100.45613601243709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1.3995190426680388E-4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3">
        <f>_xlfn.STDEV.S(L16:L21)/AVERAGE(L16:L21)</f>
        <v>4.6873039961472883E-4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1" t="s">
        <v>0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N25" s="71" t="s">
        <v>1</v>
      </c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>
        <v>1499.9294314381259</v>
      </c>
      <c r="C28">
        <v>104.99688963210707</v>
      </c>
      <c r="D28">
        <v>115.00769230769227</v>
      </c>
      <c r="E28">
        <v>109.08929765886244</v>
      </c>
      <c r="F28">
        <v>29.006020066889629</v>
      </c>
      <c r="G28">
        <v>21.994983277591977</v>
      </c>
      <c r="H28">
        <v>104.98906354515044</v>
      </c>
      <c r="I28">
        <v>4.7620468227424633</v>
      </c>
      <c r="J28">
        <v>14.445217391304368</v>
      </c>
      <c r="L28">
        <v>0.28874739130434773</v>
      </c>
      <c r="N28">
        <v>115.22642140468244</v>
      </c>
      <c r="O28">
        <v>112.90668896321121</v>
      </c>
      <c r="P28">
        <v>25.381939799331057</v>
      </c>
      <c r="Q28">
        <v>33.599665551839649</v>
      </c>
      <c r="R28">
        <v>31.199999999999978</v>
      </c>
      <c r="T28">
        <v>115.18060200668889</v>
      </c>
      <c r="U28">
        <v>5.0066889632107037E-2</v>
      </c>
      <c r="V28">
        <v>110.76053511705682</v>
      </c>
      <c r="W28">
        <v>402.70334448160514</v>
      </c>
      <c r="X28">
        <v>58.535451505016745</v>
      </c>
      <c r="Y28">
        <v>247.69397993311037</v>
      </c>
      <c r="Z28">
        <v>80.022408026755812</v>
      </c>
      <c r="AA28">
        <v>11.243812709030186</v>
      </c>
      <c r="AB28">
        <v>1.9999999999999869E-2</v>
      </c>
      <c r="AC28">
        <v>100.66401337792638</v>
      </c>
    </row>
    <row r="29" spans="1:29" x14ac:dyDescent="0.25">
      <c r="A29" t="s">
        <v>41</v>
      </c>
      <c r="B29">
        <v>1499.9996666666668</v>
      </c>
      <c r="C29">
        <v>104.99869999999994</v>
      </c>
      <c r="D29">
        <v>114.99166666666679</v>
      </c>
      <c r="E29">
        <v>108.91000000000061</v>
      </c>
      <c r="F29">
        <v>28.991666666666653</v>
      </c>
      <c r="G29">
        <v>21.911666666666566</v>
      </c>
      <c r="H29">
        <v>104.99473333333322</v>
      </c>
      <c r="I29">
        <v>4.7628399999999838</v>
      </c>
      <c r="J29">
        <v>14.436199999999999</v>
      </c>
      <c r="L29">
        <v>0.28878040000000005</v>
      </c>
      <c r="N29">
        <v>115.18600000000018</v>
      </c>
      <c r="O29">
        <v>112.84599999999979</v>
      </c>
      <c r="P29">
        <v>25.585000000000047</v>
      </c>
      <c r="Q29">
        <v>33.511666666666663</v>
      </c>
      <c r="R29">
        <v>31.170666666666694</v>
      </c>
      <c r="T29">
        <v>115.15733333333334</v>
      </c>
      <c r="U29">
        <v>4.9900000000000035E-2</v>
      </c>
      <c r="V29">
        <v>110.6873333333334</v>
      </c>
      <c r="W29">
        <v>402.49366666666674</v>
      </c>
      <c r="X29">
        <v>58.527000000000044</v>
      </c>
      <c r="Y29">
        <v>248.10366666666658</v>
      </c>
      <c r="Z29">
        <v>79.98666666666665</v>
      </c>
      <c r="AA29">
        <v>11.300000000000052</v>
      </c>
      <c r="AB29">
        <v>1.9999999999999865E-2</v>
      </c>
      <c r="AC29">
        <v>100.66909999999989</v>
      </c>
    </row>
    <row r="30" spans="1:29" x14ac:dyDescent="0.25">
      <c r="A30" t="s">
        <v>42</v>
      </c>
      <c r="B30">
        <v>1500.0310000000002</v>
      </c>
      <c r="C30">
        <v>104.99750000000002</v>
      </c>
      <c r="D30">
        <v>115.01066666666671</v>
      </c>
      <c r="E30">
        <v>108.90000000000059</v>
      </c>
      <c r="F30">
        <v>29.015666666666686</v>
      </c>
      <c r="G30">
        <v>21.899999999999903</v>
      </c>
      <c r="H30">
        <v>105.02376666666667</v>
      </c>
      <c r="I30">
        <v>4.7629133333333327</v>
      </c>
      <c r="J30">
        <v>14.440833333333339</v>
      </c>
      <c r="L30">
        <v>0.28877753333333328</v>
      </c>
      <c r="N30">
        <v>115.32700000000007</v>
      </c>
      <c r="O30">
        <v>112.84400000000004</v>
      </c>
      <c r="P30">
        <v>25.814999999999941</v>
      </c>
      <c r="Q30">
        <v>33.5</v>
      </c>
      <c r="R30">
        <v>31.078666666666766</v>
      </c>
      <c r="T30">
        <v>115.17800000000017</v>
      </c>
      <c r="U30">
        <v>5.0193333333333374E-2</v>
      </c>
      <c r="V30">
        <v>110.84899999999996</v>
      </c>
      <c r="W30">
        <v>402.44099999999986</v>
      </c>
      <c r="X30">
        <v>58.542000000000023</v>
      </c>
      <c r="Y30">
        <v>248.10633333333331</v>
      </c>
      <c r="Z30">
        <v>79.973333333333343</v>
      </c>
      <c r="AA30">
        <v>11.333666666666714</v>
      </c>
      <c r="AB30">
        <v>1.9999999999999865E-2</v>
      </c>
      <c r="AC30">
        <v>100.6866999999998</v>
      </c>
    </row>
    <row r="31" spans="1:29" x14ac:dyDescent="0.25">
      <c r="A31" t="s">
        <v>43</v>
      </c>
      <c r="B31">
        <v>1500.0396666666672</v>
      </c>
      <c r="C31">
        <v>104.99743333333329</v>
      </c>
      <c r="D31">
        <v>114.99999999999997</v>
      </c>
      <c r="E31">
        <v>108.90033333333392</v>
      </c>
      <c r="F31">
        <v>28.985999999999972</v>
      </c>
      <c r="G31">
        <v>21.904999999999919</v>
      </c>
      <c r="H31">
        <v>104.93883333333332</v>
      </c>
      <c r="I31">
        <v>4.7647233333333334</v>
      </c>
      <c r="J31">
        <v>14.43366666666665</v>
      </c>
      <c r="L31">
        <v>0.28888560000000019</v>
      </c>
      <c r="N31">
        <v>115.38333333333331</v>
      </c>
      <c r="O31">
        <v>112.85400000000018</v>
      </c>
      <c r="P31">
        <v>26.048333333333503</v>
      </c>
      <c r="Q31">
        <v>33.5</v>
      </c>
      <c r="R31">
        <v>31.008333333333333</v>
      </c>
      <c r="T31">
        <v>115.2376666666668</v>
      </c>
      <c r="U31">
        <v>4.9830000000000048E-2</v>
      </c>
      <c r="V31">
        <v>110.78333333333333</v>
      </c>
      <c r="W31">
        <v>402.52699999999993</v>
      </c>
      <c r="X31">
        <v>58.514999999999965</v>
      </c>
      <c r="Y31">
        <v>248.02266666666657</v>
      </c>
      <c r="Z31">
        <v>80.002333333333382</v>
      </c>
      <c r="AA31">
        <v>11.28733333333334</v>
      </c>
      <c r="AB31">
        <v>1.9999999999999865E-2</v>
      </c>
      <c r="AC31">
        <v>100.68696666666655</v>
      </c>
    </row>
    <row r="32" spans="1:29" x14ac:dyDescent="0.25">
      <c r="A32" t="s">
        <v>44</v>
      </c>
      <c r="B32">
        <v>1500.0136666666658</v>
      </c>
      <c r="C32">
        <v>105.00416666666666</v>
      </c>
      <c r="D32">
        <v>114.99733333333333</v>
      </c>
      <c r="E32">
        <v>108.93200000000044</v>
      </c>
      <c r="F32">
        <v>29.014000000000053</v>
      </c>
      <c r="G32">
        <v>21.877666666666681</v>
      </c>
      <c r="H32">
        <v>105.01896666666659</v>
      </c>
      <c r="I32">
        <v>4.7645999999999979</v>
      </c>
      <c r="J32">
        <v>14.442233333333347</v>
      </c>
      <c r="L32">
        <v>0.28886576666666636</v>
      </c>
      <c r="N32">
        <v>115.33799999999995</v>
      </c>
      <c r="O32">
        <v>112.89200000000061</v>
      </c>
      <c r="P32">
        <v>26.100000000000144</v>
      </c>
      <c r="Q32">
        <v>33.465333333333206</v>
      </c>
      <c r="R32">
        <v>31.006000000000022</v>
      </c>
      <c r="T32">
        <v>115.23266666666677</v>
      </c>
      <c r="U32">
        <v>5.0180000000000002E-2</v>
      </c>
      <c r="V32">
        <v>110.81133333333337</v>
      </c>
      <c r="W32">
        <v>402.42266666666671</v>
      </c>
      <c r="X32">
        <v>58.526666666666678</v>
      </c>
      <c r="Y32">
        <v>248.22566666666685</v>
      </c>
      <c r="Z32">
        <v>80.021666666666675</v>
      </c>
      <c r="AA32">
        <v>11.199999999999948</v>
      </c>
      <c r="AB32">
        <v>1.9999999999999865E-2</v>
      </c>
      <c r="AC32">
        <v>100.68613333333325</v>
      </c>
    </row>
    <row r="33" spans="1:29" x14ac:dyDescent="0.25">
      <c r="A33" t="s">
        <v>45</v>
      </c>
      <c r="B33">
        <v>1499.9704318936876</v>
      </c>
      <c r="C33">
        <v>105.00000000000004</v>
      </c>
      <c r="D33">
        <v>115.00265780730898</v>
      </c>
      <c r="E33">
        <v>108.90066445182784</v>
      </c>
      <c r="F33">
        <v>28.991694352159428</v>
      </c>
      <c r="G33">
        <v>21.886710963455048</v>
      </c>
      <c r="H33">
        <v>105.01485049833892</v>
      </c>
      <c r="I33">
        <v>4.764700996677723</v>
      </c>
      <c r="J33">
        <v>14.443787375415285</v>
      </c>
      <c r="L33">
        <v>0.28889186046511639</v>
      </c>
      <c r="N33">
        <v>115.26378737541533</v>
      </c>
      <c r="O33">
        <v>112.91295681063167</v>
      </c>
      <c r="P33">
        <v>26.097009966777549</v>
      </c>
      <c r="Q33">
        <v>33.400664451827055</v>
      </c>
      <c r="R33">
        <v>31.021262458471753</v>
      </c>
      <c r="T33">
        <v>115.21162790697679</v>
      </c>
      <c r="U33">
        <v>4.9647840531561509E-2</v>
      </c>
      <c r="V33">
        <v>110.828903654485</v>
      </c>
      <c r="W33">
        <v>402.67009966777454</v>
      </c>
      <c r="X33">
        <v>58.520598006644583</v>
      </c>
      <c r="Y33">
        <v>248.20033222591329</v>
      </c>
      <c r="Z33">
        <v>79.971760797342199</v>
      </c>
      <c r="AA33">
        <v>11.199999999999948</v>
      </c>
      <c r="AB33">
        <v>1.9999999999999865E-2</v>
      </c>
      <c r="AC33">
        <v>100.68099667774072</v>
      </c>
    </row>
    <row r="34" spans="1:29" x14ac:dyDescent="0.25">
      <c r="A34" s="3" t="s">
        <v>46</v>
      </c>
      <c r="B34" s="4">
        <f>AVERAGE(B28:B33)</f>
        <v>1499.9973105553024</v>
      </c>
      <c r="C34" s="4">
        <f t="shared" ref="C34:L34" si="5">AVERAGE(C28:C33)</f>
        <v>104.99911493868449</v>
      </c>
      <c r="D34" s="4">
        <f t="shared" si="5"/>
        <v>115.00166946361135</v>
      </c>
      <c r="E34" s="4">
        <f t="shared" si="5"/>
        <v>108.93871590733765</v>
      </c>
      <c r="F34" s="4">
        <f t="shared" si="5"/>
        <v>29.00084129206374</v>
      </c>
      <c r="G34" s="4">
        <f t="shared" si="5"/>
        <v>21.912671262396685</v>
      </c>
      <c r="H34" s="4">
        <f t="shared" si="5"/>
        <v>104.99670234058152</v>
      </c>
      <c r="I34" s="4">
        <f t="shared" si="5"/>
        <v>4.7636374143478051</v>
      </c>
      <c r="J34" s="4">
        <f t="shared" si="5"/>
        <v>14.440323016675498</v>
      </c>
      <c r="K34" s="5">
        <f>MAX(J28:J33)-MIN(J28:J33)</f>
        <v>1.1550724637718446E-2</v>
      </c>
      <c r="L34" s="7">
        <f t="shared" si="5"/>
        <v>0.28882475862824397</v>
      </c>
      <c r="N34" s="4">
        <f>AVERAGE(N28:N33)</f>
        <v>115.28742368557187</v>
      </c>
      <c r="O34" s="4">
        <f t="shared" ref="O34:AC34" si="6">AVERAGE(O28:O33)</f>
        <v>112.87594096230725</v>
      </c>
      <c r="P34" s="4">
        <f t="shared" si="6"/>
        <v>25.837880516573705</v>
      </c>
      <c r="Q34" s="4">
        <f t="shared" si="6"/>
        <v>33.496221667277759</v>
      </c>
      <c r="R34" s="4">
        <f t="shared" si="6"/>
        <v>31.080821520856421</v>
      </c>
      <c r="S34" s="5">
        <f>MAX(R28:R33)-MIN(R28:R33)</f>
        <v>0.19399999999995643</v>
      </c>
      <c r="T34" s="4">
        <f t="shared" si="6"/>
        <v>115.19964943005546</v>
      </c>
      <c r="U34" s="4">
        <f t="shared" si="6"/>
        <v>4.9969677249500327E-2</v>
      </c>
      <c r="V34" s="4">
        <f t="shared" si="6"/>
        <v>110.78673979525696</v>
      </c>
      <c r="W34" s="4">
        <f t="shared" si="6"/>
        <v>402.54296291378552</v>
      </c>
      <c r="X34" s="4">
        <f t="shared" si="6"/>
        <v>58.527786029721341</v>
      </c>
      <c r="Y34" s="4">
        <f t="shared" si="6"/>
        <v>248.05877424872619</v>
      </c>
      <c r="Z34" s="4">
        <f t="shared" si="6"/>
        <v>79.996361470682999</v>
      </c>
      <c r="AA34" s="4">
        <f t="shared" si="6"/>
        <v>11.260802118171696</v>
      </c>
      <c r="AB34" s="4">
        <f t="shared" si="6"/>
        <v>1.9999999999999865E-2</v>
      </c>
      <c r="AC34" s="4">
        <f t="shared" si="6"/>
        <v>100.67898500927777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6.3355516618574301E-5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3">
        <f>_xlfn.STDEV.S(L28:L33)/AVERAGE(L28:L33)</f>
        <v>2.1935625228071707E-4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1" t="s">
        <v>0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N37" s="71" t="s">
        <v>1</v>
      </c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>
        <v>695.0862416107384</v>
      </c>
      <c r="C40">
        <v>19.991510067114081</v>
      </c>
      <c r="D40">
        <v>114.87617449664458</v>
      </c>
      <c r="E40">
        <v>108.59999999999941</v>
      </c>
      <c r="F40">
        <v>29.299328859060477</v>
      </c>
      <c r="G40">
        <v>21.996644295302012</v>
      </c>
      <c r="H40">
        <v>103.98600671140944</v>
      </c>
      <c r="I40">
        <v>1.0645033557046959</v>
      </c>
      <c r="J40">
        <v>14.441510067114102</v>
      </c>
      <c r="L40">
        <v>0.73155520134228191</v>
      </c>
      <c r="N40">
        <v>120.39530201342342</v>
      </c>
      <c r="O40">
        <v>110.4000000000006</v>
      </c>
      <c r="P40">
        <v>26.090939597315483</v>
      </c>
      <c r="Q40">
        <v>33.251677852349083</v>
      </c>
      <c r="R40">
        <v>28.591610738255167</v>
      </c>
      <c r="T40">
        <v>119.54496644295256</v>
      </c>
      <c r="U40">
        <v>5.0140939597315679E-2</v>
      </c>
      <c r="V40">
        <v>114.0503355704698</v>
      </c>
      <c r="W40">
        <v>402.84530201342267</v>
      </c>
      <c r="X40">
        <v>34.180872483221478</v>
      </c>
      <c r="Y40">
        <v>118.68657718120805</v>
      </c>
      <c r="Z40">
        <v>80.036241610738301</v>
      </c>
      <c r="AA40">
        <v>11.133892617449575</v>
      </c>
      <c r="AB40">
        <v>1.0033557046979799E-2</v>
      </c>
      <c r="AC40">
        <v>100.84778523489921</v>
      </c>
    </row>
    <row r="41" spans="1:29" x14ac:dyDescent="0.25">
      <c r="A41" t="s">
        <v>41</v>
      </c>
      <c r="B41">
        <v>695.19069767441874</v>
      </c>
      <c r="C41">
        <v>19.995348837209278</v>
      </c>
      <c r="D41">
        <v>114.82292358803976</v>
      </c>
      <c r="E41">
        <v>108.5999999999994</v>
      </c>
      <c r="F41">
        <v>29.034551495016519</v>
      </c>
      <c r="G41">
        <v>21.976744186046467</v>
      </c>
      <c r="H41">
        <v>103.98421926910302</v>
      </c>
      <c r="I41">
        <v>1.0657242524916954</v>
      </c>
      <c r="J41">
        <v>14.441063122923586</v>
      </c>
      <c r="L41">
        <v>0.7321361794019936</v>
      </c>
      <c r="N41">
        <v>120.40033222591427</v>
      </c>
      <c r="O41">
        <v>110.34186046511633</v>
      </c>
      <c r="P41">
        <v>26.410631229235836</v>
      </c>
      <c r="Q41">
        <v>33.200000000000024</v>
      </c>
      <c r="R41">
        <v>28.5</v>
      </c>
      <c r="T41">
        <v>119.57574750830499</v>
      </c>
      <c r="U41">
        <v>5.0049833887043441E-2</v>
      </c>
      <c r="V41">
        <v>113.89667774086379</v>
      </c>
      <c r="W41">
        <v>402.87607973421916</v>
      </c>
      <c r="X41">
        <v>34.166777408637877</v>
      </c>
      <c r="Y41">
        <v>118.78438538205982</v>
      </c>
      <c r="Z41">
        <v>79.991694352159428</v>
      </c>
      <c r="AA41">
        <v>11.199999999999948</v>
      </c>
      <c r="AB41">
        <v>1.0132890365448437E-2</v>
      </c>
      <c r="AC41">
        <v>100.8541860465116</v>
      </c>
    </row>
    <row r="42" spans="1:29" x14ac:dyDescent="0.25">
      <c r="A42" t="s">
        <v>42</v>
      </c>
      <c r="B42">
        <v>695.19766666666635</v>
      </c>
      <c r="C42">
        <v>19.993233333333311</v>
      </c>
      <c r="D42">
        <v>114.78633333333309</v>
      </c>
      <c r="E42">
        <v>108.5939999999995</v>
      </c>
      <c r="F42">
        <v>29.044666666666689</v>
      </c>
      <c r="G42">
        <v>21.916666666666579</v>
      </c>
      <c r="H42">
        <v>103.98616666666662</v>
      </c>
      <c r="I42">
        <v>1.0636766666666664</v>
      </c>
      <c r="J42">
        <v>14.440533333333319</v>
      </c>
      <c r="L42">
        <v>0.73080776666666647</v>
      </c>
      <c r="N42">
        <v>120.42766666666716</v>
      </c>
      <c r="O42">
        <v>110.32966666666667</v>
      </c>
      <c r="P42">
        <v>26.535000000000128</v>
      </c>
      <c r="Q42">
        <v>33.200000000000024</v>
      </c>
      <c r="R42">
        <v>28.490333333333297</v>
      </c>
      <c r="T42">
        <v>119.59999999999933</v>
      </c>
      <c r="U42">
        <v>4.9906666666666911E-2</v>
      </c>
      <c r="V42">
        <v>114.02966666666664</v>
      </c>
      <c r="W42">
        <v>402.84633333333329</v>
      </c>
      <c r="X42">
        <v>34.085666666666654</v>
      </c>
      <c r="Y42">
        <v>118.82033333333339</v>
      </c>
      <c r="Z42">
        <v>79.99799999999999</v>
      </c>
      <c r="AA42">
        <v>11.199999999999948</v>
      </c>
      <c r="AB42">
        <v>1.0033333333333267E-2</v>
      </c>
      <c r="AC42">
        <v>100.85869999999993</v>
      </c>
    </row>
    <row r="43" spans="1:29" x14ac:dyDescent="0.25">
      <c r="A43" t="s">
        <v>43</v>
      </c>
      <c r="B43">
        <v>695.22233333333293</v>
      </c>
      <c r="C43">
        <v>20.000766666666664</v>
      </c>
      <c r="D43">
        <v>114.82866666666666</v>
      </c>
      <c r="E43">
        <v>108.65133333333337</v>
      </c>
      <c r="F43">
        <v>29.143666666666736</v>
      </c>
      <c r="G43">
        <v>21.908999999999931</v>
      </c>
      <c r="H43">
        <v>103.97403333333328</v>
      </c>
      <c r="I43">
        <v>1.0635699999999997</v>
      </c>
      <c r="J43">
        <v>14.436600000000002</v>
      </c>
      <c r="L43">
        <v>0.7304434666666666</v>
      </c>
      <c r="N43">
        <v>120.50466666666652</v>
      </c>
      <c r="O43">
        <v>110.48933333333285</v>
      </c>
      <c r="P43">
        <v>26.600000000000147</v>
      </c>
      <c r="Q43">
        <v>33.200000000000024</v>
      </c>
      <c r="R43">
        <v>28.399999999999842</v>
      </c>
      <c r="T43">
        <v>119.63166666666635</v>
      </c>
      <c r="U43">
        <v>5.0156666666666933E-2</v>
      </c>
      <c r="V43">
        <v>113.9403333333334</v>
      </c>
      <c r="W43">
        <v>402.92333333333352</v>
      </c>
      <c r="X43">
        <v>34.105333333333327</v>
      </c>
      <c r="Y43">
        <v>118.65099999999998</v>
      </c>
      <c r="Z43">
        <v>80.010666666666651</v>
      </c>
      <c r="AA43">
        <v>11.199999999999948</v>
      </c>
      <c r="AB43">
        <v>1.0066666666666601E-2</v>
      </c>
      <c r="AC43">
        <v>100.86563333333342</v>
      </c>
    </row>
    <row r="44" spans="1:29" x14ac:dyDescent="0.25">
      <c r="A44" t="s">
        <v>44</v>
      </c>
      <c r="B44">
        <v>695.19030100334464</v>
      </c>
      <c r="C44">
        <v>19.994615384615376</v>
      </c>
      <c r="D44">
        <v>114.9752508361202</v>
      </c>
      <c r="E44">
        <v>109.0511705685617</v>
      </c>
      <c r="F44">
        <v>28.908361204013332</v>
      </c>
      <c r="G44">
        <v>21.937458193979911</v>
      </c>
      <c r="H44">
        <v>103.98879598662204</v>
      </c>
      <c r="I44">
        <v>1.0626789297658845</v>
      </c>
      <c r="J44">
        <v>14.438160535117055</v>
      </c>
      <c r="L44">
        <v>0.7300664882943152</v>
      </c>
      <c r="N44">
        <v>120.60267558528379</v>
      </c>
      <c r="O44">
        <v>110.88260869565229</v>
      </c>
      <c r="P44">
        <v>26.600000000000144</v>
      </c>
      <c r="Q44">
        <v>33.200000000000024</v>
      </c>
      <c r="R44">
        <v>28.320401337792756</v>
      </c>
      <c r="T44">
        <v>119.83043478260907</v>
      </c>
      <c r="U44">
        <v>4.9909698996655635E-2</v>
      </c>
      <c r="V44">
        <v>114.02775919732437</v>
      </c>
      <c r="W44">
        <v>402.97591973244158</v>
      </c>
      <c r="X44">
        <v>34.102341137123723</v>
      </c>
      <c r="Y44">
        <v>118.26789297658867</v>
      </c>
      <c r="Z44">
        <v>79.958193979933071</v>
      </c>
      <c r="AA44">
        <v>11.19999999999995</v>
      </c>
      <c r="AB44">
        <v>1.013377926421398E-2</v>
      </c>
      <c r="AC44">
        <v>100.88525083612068</v>
      </c>
    </row>
    <row r="45" spans="1:29" x14ac:dyDescent="0.25">
      <c r="A45" t="s">
        <v>45</v>
      </c>
      <c r="B45">
        <v>694.93887043189409</v>
      </c>
      <c r="C45">
        <v>19.995714285714293</v>
      </c>
      <c r="D45">
        <v>115.26910299003363</v>
      </c>
      <c r="E45">
        <v>109.42657807308929</v>
      </c>
      <c r="F45">
        <v>29.249501661129425</v>
      </c>
      <c r="G45">
        <v>21.943189368770735</v>
      </c>
      <c r="H45">
        <v>104.017707641196</v>
      </c>
      <c r="I45">
        <v>1.061913621262458</v>
      </c>
      <c r="J45">
        <v>14.439235880398675</v>
      </c>
      <c r="L45">
        <v>0.72979152823920279</v>
      </c>
      <c r="N45">
        <v>120.85581395348871</v>
      </c>
      <c r="O45">
        <v>111.1950166112962</v>
      </c>
      <c r="P45">
        <v>26.597342192691176</v>
      </c>
      <c r="Q45">
        <v>33.128239202657987</v>
      </c>
      <c r="R45">
        <v>28.340199335548082</v>
      </c>
      <c r="T45">
        <v>120.03189368770715</v>
      </c>
      <c r="U45">
        <v>4.9903654485050068E-2</v>
      </c>
      <c r="V45">
        <v>113.96279069767448</v>
      </c>
      <c r="W45">
        <v>402.95116279069771</v>
      </c>
      <c r="X45">
        <v>34.118272425249174</v>
      </c>
      <c r="Y45">
        <v>117.63189368770753</v>
      </c>
      <c r="Z45">
        <v>80.015946843853797</v>
      </c>
      <c r="AA45">
        <v>11.199667774086327</v>
      </c>
      <c r="AB45">
        <v>1.0232558139534815E-2</v>
      </c>
      <c r="AC45">
        <v>100.90378737541539</v>
      </c>
    </row>
    <row r="46" spans="1:29" x14ac:dyDescent="0.25">
      <c r="A46" s="3" t="s">
        <v>46</v>
      </c>
      <c r="B46" s="4">
        <f>AVERAGE(B40:B45)</f>
        <v>695.13768512006584</v>
      </c>
      <c r="C46" s="4">
        <f t="shared" ref="C46:L46" si="7">AVERAGE(C40:C45)</f>
        <v>19.995198095775496</v>
      </c>
      <c r="D46" s="4">
        <f t="shared" si="7"/>
        <v>114.92640865180631</v>
      </c>
      <c r="E46" s="4">
        <f t="shared" si="7"/>
        <v>108.82051366249711</v>
      </c>
      <c r="F46" s="4">
        <f t="shared" si="7"/>
        <v>29.113346092092197</v>
      </c>
      <c r="G46" s="4">
        <f t="shared" si="7"/>
        <v>21.946617118460939</v>
      </c>
      <c r="H46" s="4">
        <f t="shared" si="7"/>
        <v>103.98948826805507</v>
      </c>
      <c r="I46" s="4">
        <f t="shared" si="7"/>
        <v>1.0636778043152335</v>
      </c>
      <c r="J46" s="4">
        <f t="shared" si="7"/>
        <v>14.439517156481122</v>
      </c>
      <c r="K46" s="5">
        <f>MAX(J40:J45)-MIN(J40:J45)</f>
        <v>4.9100671140998031E-3</v>
      </c>
      <c r="L46" s="7">
        <f t="shared" si="7"/>
        <v>0.73080010510185456</v>
      </c>
      <c r="N46" s="4">
        <f>AVERAGE(N40:N45)</f>
        <v>120.53107618524064</v>
      </c>
      <c r="O46" s="4">
        <f t="shared" ref="O46:AC46" si="8">AVERAGE(O40:O45)</f>
        <v>110.60641429534415</v>
      </c>
      <c r="P46" s="4">
        <f t="shared" si="8"/>
        <v>26.472318836540484</v>
      </c>
      <c r="Q46" s="4">
        <f t="shared" si="8"/>
        <v>33.196652842501194</v>
      </c>
      <c r="R46" s="4">
        <f t="shared" si="8"/>
        <v>28.440424124154859</v>
      </c>
      <c r="S46" s="5">
        <f>MAX(R40:R45)-MIN(R40:R45)</f>
        <v>0.2712094004624106</v>
      </c>
      <c r="T46" s="4">
        <f t="shared" si="8"/>
        <v>119.70245151470657</v>
      </c>
      <c r="U46" s="4">
        <f t="shared" si="8"/>
        <v>5.0011243383233116E-2</v>
      </c>
      <c r="V46" s="4">
        <f t="shared" si="8"/>
        <v>113.98459386772207</v>
      </c>
      <c r="W46" s="4">
        <f t="shared" si="8"/>
        <v>402.90302182290799</v>
      </c>
      <c r="X46" s="4">
        <f t="shared" si="8"/>
        <v>34.126543909038702</v>
      </c>
      <c r="Y46" s="4">
        <f t="shared" si="8"/>
        <v>118.47368042681622</v>
      </c>
      <c r="Z46" s="4">
        <f t="shared" si="8"/>
        <v>80.001790575558545</v>
      </c>
      <c r="AA46" s="4">
        <f t="shared" si="8"/>
        <v>11.188926731922614</v>
      </c>
      <c r="AB46" s="4">
        <f t="shared" si="8"/>
        <v>1.0105464136029483E-2</v>
      </c>
      <c r="AC46" s="4">
        <f t="shared" si="8"/>
        <v>100.86922380438004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8.986584945360473E-4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3">
        <f>_xlfn.STDEV.S(L40:L45)/AVERAGE(L40:L45)</f>
        <v>1.229691249717045E-3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1" t="s">
        <v>0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N49" s="71" t="s">
        <v>1</v>
      </c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>
        <v>695.07799999999952</v>
      </c>
      <c r="C52">
        <v>19.998299999999986</v>
      </c>
      <c r="D52">
        <v>34.899999999999807</v>
      </c>
      <c r="E52">
        <v>34.899999999999807</v>
      </c>
      <c r="F52">
        <v>29.111000000000022</v>
      </c>
      <c r="G52">
        <v>22.100000000000101</v>
      </c>
      <c r="H52">
        <v>104.01</v>
      </c>
      <c r="I52">
        <v>1.2973333333333354</v>
      </c>
      <c r="J52">
        <v>14.443666666666662</v>
      </c>
      <c r="L52">
        <v>0.8912766999999997</v>
      </c>
      <c r="N52">
        <v>31.005666666666688</v>
      </c>
      <c r="O52">
        <v>36.75433333333352</v>
      </c>
      <c r="P52">
        <v>25.78366666666679</v>
      </c>
      <c r="Q52">
        <v>32.891999999999811</v>
      </c>
      <c r="R52">
        <v>28.300000000000097</v>
      </c>
      <c r="T52">
        <v>29.616000000000149</v>
      </c>
      <c r="U52">
        <v>5.0366666666666934E-2</v>
      </c>
      <c r="V52">
        <v>113.71433333333327</v>
      </c>
      <c r="W52">
        <v>403.09333333333319</v>
      </c>
      <c r="X52">
        <v>35.111333333333334</v>
      </c>
      <c r="Y52">
        <v>495.39466666666664</v>
      </c>
      <c r="Z52">
        <v>79.994999999999948</v>
      </c>
      <c r="AA52">
        <v>11.199999999999948</v>
      </c>
      <c r="AB52">
        <v>1.5799999999999901E-2</v>
      </c>
      <c r="AC52">
        <v>100.94526666666658</v>
      </c>
    </row>
    <row r="53" spans="1:29" x14ac:dyDescent="0.25">
      <c r="A53" t="s">
        <v>41</v>
      </c>
      <c r="B53">
        <v>695.26300000000072</v>
      </c>
      <c r="C53">
        <v>20.000233333333327</v>
      </c>
      <c r="D53">
        <v>34.899999999999807</v>
      </c>
      <c r="E53">
        <v>34.899999999999807</v>
      </c>
      <c r="F53">
        <v>28.975333333333371</v>
      </c>
      <c r="G53">
        <v>22.121666666666769</v>
      </c>
      <c r="H53">
        <v>103.99070000000005</v>
      </c>
      <c r="I53">
        <v>1.2956466666666686</v>
      </c>
      <c r="J53">
        <v>14.442433333333328</v>
      </c>
      <c r="L53">
        <v>0.88982160000000021</v>
      </c>
      <c r="N53">
        <v>31.092666666666815</v>
      </c>
      <c r="O53">
        <v>36.700000000000088</v>
      </c>
      <c r="P53">
        <v>25.89999999999986</v>
      </c>
      <c r="Q53">
        <v>32.899999999999814</v>
      </c>
      <c r="R53">
        <v>28.294666666666743</v>
      </c>
      <c r="T53">
        <v>29.707666666666494</v>
      </c>
      <c r="U53">
        <v>4.9580000000000228E-2</v>
      </c>
      <c r="V53">
        <v>113.812</v>
      </c>
      <c r="W53">
        <v>403.21133333333353</v>
      </c>
      <c r="X53">
        <v>35.073666666666682</v>
      </c>
      <c r="Y53">
        <v>495.29133333333363</v>
      </c>
      <c r="Z53">
        <v>79.987000000000037</v>
      </c>
      <c r="AA53">
        <v>11.199999999999948</v>
      </c>
      <c r="AB53">
        <v>1.5199999999999922E-2</v>
      </c>
      <c r="AC53">
        <v>100.94469999999995</v>
      </c>
    </row>
    <row r="54" spans="1:29" x14ac:dyDescent="0.25">
      <c r="A54" t="s">
        <v>42</v>
      </c>
      <c r="B54">
        <v>694.87166666666621</v>
      </c>
      <c r="C54">
        <v>19.99679999999999</v>
      </c>
      <c r="D54">
        <v>34.93799999999991</v>
      </c>
      <c r="E54">
        <v>34.899999999999807</v>
      </c>
      <c r="F54">
        <v>29.148</v>
      </c>
      <c r="G54">
        <v>22.083333333333371</v>
      </c>
      <c r="H54">
        <v>104.05919999999999</v>
      </c>
      <c r="I54">
        <v>1.2998866666666666</v>
      </c>
      <c r="J54">
        <v>14.440266666666657</v>
      </c>
      <c r="L54">
        <v>0.89337609999999978</v>
      </c>
      <c r="N54">
        <v>31.044000000000057</v>
      </c>
      <c r="O54">
        <v>36.700000000000088</v>
      </c>
      <c r="P54">
        <v>25.89999999999986</v>
      </c>
      <c r="Q54">
        <v>32.899999999999814</v>
      </c>
      <c r="R54">
        <v>28.296000000000149</v>
      </c>
      <c r="T54">
        <v>29.817333333333373</v>
      </c>
      <c r="U54">
        <v>5.0406666666666912E-2</v>
      </c>
      <c r="V54">
        <v>113.68333333333335</v>
      </c>
      <c r="W54">
        <v>403.11233333333325</v>
      </c>
      <c r="X54">
        <v>35.17833333333337</v>
      </c>
      <c r="Y54">
        <v>495.26200000000011</v>
      </c>
      <c r="Z54">
        <v>80.00199999999991</v>
      </c>
      <c r="AA54">
        <v>11.199999999999948</v>
      </c>
      <c r="AB54">
        <v>1.4099999999999934E-2</v>
      </c>
      <c r="AC54">
        <v>100.95136666666663</v>
      </c>
    </row>
    <row r="55" spans="1:29" x14ac:dyDescent="0.25">
      <c r="A55" t="s">
        <v>43</v>
      </c>
      <c r="B55">
        <v>695.0386666666659</v>
      </c>
      <c r="C55">
        <v>20.000466666666664</v>
      </c>
      <c r="D55">
        <v>35</v>
      </c>
      <c r="E55">
        <v>34.974333333333277</v>
      </c>
      <c r="F55">
        <v>28.924333333333319</v>
      </c>
      <c r="G55">
        <v>21.971999999999966</v>
      </c>
      <c r="H55">
        <v>104.06123333333343</v>
      </c>
      <c r="I55">
        <v>1.3005899999999999</v>
      </c>
      <c r="J55">
        <v>14.443000000000001</v>
      </c>
      <c r="L55">
        <v>0.89348156666666623</v>
      </c>
      <c r="N55">
        <v>31.052000000000064</v>
      </c>
      <c r="O55">
        <v>36.700000000000088</v>
      </c>
      <c r="P55">
        <v>25.964666666666609</v>
      </c>
      <c r="Q55">
        <v>32.906666666666503</v>
      </c>
      <c r="R55">
        <v>28.199999999999896</v>
      </c>
      <c r="T55">
        <v>29.936333333333231</v>
      </c>
      <c r="U55">
        <v>4.96666666666669E-2</v>
      </c>
      <c r="V55">
        <v>113.86633333333326</v>
      </c>
      <c r="W55">
        <v>403.06833333333321</v>
      </c>
      <c r="X55">
        <v>35.167666666666655</v>
      </c>
      <c r="Y55">
        <v>495.26266666666646</v>
      </c>
      <c r="Z55">
        <v>80.003666666666618</v>
      </c>
      <c r="AA55">
        <v>11.199999999999948</v>
      </c>
      <c r="AB55">
        <v>1.3633333333333277E-2</v>
      </c>
      <c r="AC55">
        <v>100.96293333333313</v>
      </c>
    </row>
    <row r="56" spans="1:29" x14ac:dyDescent="0.25">
      <c r="A56" t="s">
        <v>44</v>
      </c>
      <c r="B56">
        <v>695.05199999999991</v>
      </c>
      <c r="C56">
        <v>20.000666666666667</v>
      </c>
      <c r="D56">
        <v>35</v>
      </c>
      <c r="E56">
        <v>34.96333333333336</v>
      </c>
      <c r="F56">
        <v>29.180333333333348</v>
      </c>
      <c r="G56">
        <v>21.930999999999926</v>
      </c>
      <c r="H56">
        <v>104.00490000000012</v>
      </c>
      <c r="I56">
        <v>1.2989433333333329</v>
      </c>
      <c r="J56">
        <v>14.4414</v>
      </c>
      <c r="L56">
        <v>0.89229046666666645</v>
      </c>
      <c r="N56">
        <v>31.025666666666687</v>
      </c>
      <c r="O56">
        <v>36.700000000000088</v>
      </c>
      <c r="P56">
        <v>25.984999999999996</v>
      </c>
      <c r="Q56">
        <v>32.900999999999819</v>
      </c>
      <c r="R56">
        <v>28.199999999999896</v>
      </c>
      <c r="T56">
        <v>29.800000000000054</v>
      </c>
      <c r="U56">
        <v>5.0380000000000286E-2</v>
      </c>
      <c r="V56">
        <v>113.68399999999998</v>
      </c>
      <c r="W56">
        <v>403.13533333333351</v>
      </c>
      <c r="X56">
        <v>35.150666666666694</v>
      </c>
      <c r="Y56">
        <v>495.18633333333332</v>
      </c>
      <c r="Z56">
        <v>79.990333333333353</v>
      </c>
      <c r="AA56">
        <v>11.199999999999948</v>
      </c>
      <c r="AB56">
        <v>1.366666666666661E-2</v>
      </c>
      <c r="AC56">
        <v>100.97559999999991</v>
      </c>
    </row>
    <row r="57" spans="1:29" x14ac:dyDescent="0.25">
      <c r="A57" t="s">
        <v>45</v>
      </c>
      <c r="B57">
        <v>695.31661129568033</v>
      </c>
      <c r="C57">
        <v>20.00302325581395</v>
      </c>
      <c r="D57">
        <v>34.988704318936833</v>
      </c>
      <c r="E57">
        <v>34.949501661129382</v>
      </c>
      <c r="F57">
        <v>28.906312292358766</v>
      </c>
      <c r="G57">
        <v>21.892358803986724</v>
      </c>
      <c r="H57">
        <v>103.95604651162797</v>
      </c>
      <c r="I57">
        <v>1.2963521594684355</v>
      </c>
      <c r="J57">
        <v>14.441029900332216</v>
      </c>
      <c r="L57">
        <v>0.89008943521594708</v>
      </c>
      <c r="N57">
        <v>31.02624584717611</v>
      </c>
      <c r="O57">
        <v>36.700332225913712</v>
      </c>
      <c r="P57">
        <v>25.960465116278943</v>
      </c>
      <c r="Q57">
        <v>32.899667774086197</v>
      </c>
      <c r="R57">
        <v>28.200332225913524</v>
      </c>
      <c r="T57">
        <v>29.799335548172813</v>
      </c>
      <c r="U57">
        <v>4.9724252491694418E-2</v>
      </c>
      <c r="V57">
        <v>113.79501661129569</v>
      </c>
      <c r="W57">
        <v>403.08970099667766</v>
      </c>
      <c r="X57">
        <v>35.047840531561448</v>
      </c>
      <c r="Y57">
        <v>495.16146179402006</v>
      </c>
      <c r="Z57">
        <v>80.020598006644491</v>
      </c>
      <c r="AA57">
        <v>11.238538205980154</v>
      </c>
      <c r="AB57">
        <v>1.3588039867109561E-2</v>
      </c>
      <c r="AC57">
        <v>100.97710963455137</v>
      </c>
    </row>
    <row r="58" spans="1:29" x14ac:dyDescent="0.25">
      <c r="A58" s="3" t="s">
        <v>46</v>
      </c>
      <c r="B58" s="4">
        <f>AVERAGE(B52:B57)</f>
        <v>695.10332410483545</v>
      </c>
      <c r="C58" s="4">
        <f t="shared" ref="C58:L58" si="9">AVERAGE(C52:C57)</f>
        <v>19.9999149870801</v>
      </c>
      <c r="D58" s="4">
        <f t="shared" si="9"/>
        <v>34.954450719822724</v>
      </c>
      <c r="E58" s="4">
        <f t="shared" si="9"/>
        <v>34.931194721299242</v>
      </c>
      <c r="F58" s="4">
        <f t="shared" si="9"/>
        <v>29.040885382059802</v>
      </c>
      <c r="G58" s="4">
        <f t="shared" si="9"/>
        <v>22.016726467331143</v>
      </c>
      <c r="H58" s="4">
        <f t="shared" si="9"/>
        <v>104.01367997416025</v>
      </c>
      <c r="I58" s="4">
        <f t="shared" si="9"/>
        <v>1.2981253599114064</v>
      </c>
      <c r="J58" s="4">
        <f t="shared" si="9"/>
        <v>14.441966094499811</v>
      </c>
      <c r="K58" s="5">
        <f>MAX(J52:J57)-MIN(J52:J57)</f>
        <v>3.4000000000045105E-3</v>
      </c>
      <c r="L58" s="7">
        <f t="shared" si="9"/>
        <v>0.89172264475821328</v>
      </c>
      <c r="N58" s="4">
        <f>AVERAGE(N52:N57)</f>
        <v>31.041040974529405</v>
      </c>
      <c r="O58" s="4">
        <f t="shared" ref="O58:AC58" si="10">AVERAGE(O52:O57)</f>
        <v>36.709110926541264</v>
      </c>
      <c r="P58" s="4">
        <f t="shared" si="10"/>
        <v>25.915633074935343</v>
      </c>
      <c r="Q58" s="4">
        <f t="shared" si="10"/>
        <v>32.89988907345866</v>
      </c>
      <c r="R58" s="4">
        <f t="shared" si="10"/>
        <v>28.248499815430051</v>
      </c>
      <c r="S58" s="5">
        <f>MAX(R52:R57)-MIN(R52:R57)</f>
        <v>0.10000000000020037</v>
      </c>
      <c r="T58" s="4">
        <f t="shared" si="10"/>
        <v>29.779444813584352</v>
      </c>
      <c r="U58" s="4">
        <f t="shared" si="10"/>
        <v>5.0020708748615951E-2</v>
      </c>
      <c r="V58" s="4">
        <f t="shared" si="10"/>
        <v>113.75916943521592</v>
      </c>
      <c r="W58" s="4">
        <f t="shared" si="10"/>
        <v>403.11839461055735</v>
      </c>
      <c r="X58" s="4">
        <f t="shared" si="10"/>
        <v>35.121584533038032</v>
      </c>
      <c r="Y58" s="4">
        <f t="shared" si="10"/>
        <v>495.25974363233667</v>
      </c>
      <c r="Z58" s="4">
        <f t="shared" si="10"/>
        <v>79.999766334440721</v>
      </c>
      <c r="AA58" s="4">
        <f t="shared" si="10"/>
        <v>11.206423034329982</v>
      </c>
      <c r="AB58" s="4">
        <f t="shared" si="10"/>
        <v>1.4331339977851534E-2</v>
      </c>
      <c r="AC58" s="4">
        <f t="shared" si="10"/>
        <v>100.95949605020293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1.589361730091885E-3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3">
        <f>_xlfn.STDEV.S(L52:L57)/AVERAGE(L52:L57)</f>
        <v>1.7823498589326881E-3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1" t="s">
        <v>0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N61" s="71" t="s">
        <v>1</v>
      </c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>
        <v>695.18695652173926</v>
      </c>
      <c r="C64">
        <v>40.004113712374611</v>
      </c>
      <c r="D64">
        <v>115.16387959866252</v>
      </c>
      <c r="E64">
        <v>109.16722408026797</v>
      </c>
      <c r="F64">
        <v>29.147157190635493</v>
      </c>
      <c r="G64">
        <v>21.899999999999903</v>
      </c>
      <c r="H64">
        <v>103.95471571906359</v>
      </c>
      <c r="I64">
        <v>1.3308662207357858</v>
      </c>
      <c r="J64">
        <v>14.433010033444814</v>
      </c>
      <c r="L64">
        <v>0.45699484949832725</v>
      </c>
      <c r="N64">
        <v>121.01270903010015</v>
      </c>
      <c r="O64">
        <v>111.10869565217359</v>
      </c>
      <c r="P64">
        <v>26.228762541805889</v>
      </c>
      <c r="Q64">
        <v>32.899999999999814</v>
      </c>
      <c r="R64">
        <v>28.071237458194034</v>
      </c>
      <c r="T64">
        <v>120.14882943143817</v>
      </c>
      <c r="U64">
        <v>5.0357859531772853E-2</v>
      </c>
      <c r="V64">
        <v>113.80535117056857</v>
      </c>
      <c r="W64">
        <v>402.92775919732446</v>
      </c>
      <c r="X64">
        <v>40.742809364548499</v>
      </c>
      <c r="Y64">
        <v>114.6157190635452</v>
      </c>
      <c r="Z64">
        <v>80.036454849498384</v>
      </c>
      <c r="AA64">
        <v>11.19999999999995</v>
      </c>
      <c r="AB64">
        <v>1.9665551839464755E-2</v>
      </c>
      <c r="AC64">
        <v>101.03565217391309</v>
      </c>
    </row>
    <row r="65" spans="1:29" x14ac:dyDescent="0.25">
      <c r="A65" t="s">
        <v>41</v>
      </c>
      <c r="B65">
        <v>695.07466666666642</v>
      </c>
      <c r="C65">
        <v>39.997466666666689</v>
      </c>
      <c r="D65">
        <v>115.31366666666671</v>
      </c>
      <c r="E65">
        <v>109.31966666666658</v>
      </c>
      <c r="F65">
        <v>29.012000000000032</v>
      </c>
      <c r="G65">
        <v>21.895333333333252</v>
      </c>
      <c r="H65">
        <v>103.97736666666663</v>
      </c>
      <c r="I65">
        <v>1.3300866666666655</v>
      </c>
      <c r="J65">
        <v>14.430266666666672</v>
      </c>
      <c r="L65">
        <v>0.45687486666666643</v>
      </c>
      <c r="N65">
        <v>121.09799999999933</v>
      </c>
      <c r="O65">
        <v>111.2496666666667</v>
      </c>
      <c r="P65">
        <v>26.151666666666799</v>
      </c>
      <c r="Q65">
        <v>32.899999999999814</v>
      </c>
      <c r="R65">
        <v>28.032333333333451</v>
      </c>
      <c r="T65">
        <v>120.21033333333338</v>
      </c>
      <c r="U65">
        <v>4.9863333333333419E-2</v>
      </c>
      <c r="V65">
        <v>113.79966666666667</v>
      </c>
      <c r="W65">
        <v>402.87233333333364</v>
      </c>
      <c r="X65">
        <v>40.67533333333332</v>
      </c>
      <c r="Y65">
        <v>114.43200000000004</v>
      </c>
      <c r="Z65">
        <v>80.007666666666623</v>
      </c>
      <c r="AA65">
        <v>11.177666666666635</v>
      </c>
      <c r="AB65">
        <v>1.9299999999999876E-2</v>
      </c>
      <c r="AC65">
        <v>101.05043333333333</v>
      </c>
    </row>
    <row r="66" spans="1:29" x14ac:dyDescent="0.25">
      <c r="A66" t="s">
        <v>42</v>
      </c>
      <c r="B66">
        <v>694.92366666666646</v>
      </c>
      <c r="C66">
        <v>39.992699999999992</v>
      </c>
      <c r="D66">
        <v>115.36400000000016</v>
      </c>
      <c r="E66">
        <v>109.46233333333325</v>
      </c>
      <c r="F66">
        <v>29.084333333333277</v>
      </c>
      <c r="G66">
        <v>21.899999999999903</v>
      </c>
      <c r="H66">
        <v>103.98226666666672</v>
      </c>
      <c r="I66">
        <v>1.3295966666666659</v>
      </c>
      <c r="J66">
        <v>14.431199999999993</v>
      </c>
      <c r="L66">
        <v>0.45686423333333331</v>
      </c>
      <c r="N66">
        <v>121.09933333333267</v>
      </c>
      <c r="O66">
        <v>111.4060000000004</v>
      </c>
      <c r="P66">
        <v>26.100000000000144</v>
      </c>
      <c r="Q66">
        <v>32.899999999999814</v>
      </c>
      <c r="R66">
        <v>28.048999999999985</v>
      </c>
      <c r="T66">
        <v>120.23133333333313</v>
      </c>
      <c r="U66">
        <v>5.0213333333333561E-2</v>
      </c>
      <c r="V66">
        <v>113.682</v>
      </c>
      <c r="W66">
        <v>402.8569999999998</v>
      </c>
      <c r="X66">
        <v>40.728000000000023</v>
      </c>
      <c r="Y66">
        <v>114.32199999999995</v>
      </c>
      <c r="Z66">
        <v>79.976666666666731</v>
      </c>
      <c r="AA66">
        <v>11.113666666666596</v>
      </c>
      <c r="AB66">
        <v>1.8866666666666549E-2</v>
      </c>
      <c r="AC66">
        <v>101.04726666666663</v>
      </c>
    </row>
    <row r="67" spans="1:29" x14ac:dyDescent="0.25">
      <c r="A67" t="s">
        <v>43</v>
      </c>
      <c r="B67">
        <v>694.74233333333268</v>
      </c>
      <c r="C67">
        <v>39.99373333333331</v>
      </c>
      <c r="D67">
        <v>115.39266666666725</v>
      </c>
      <c r="E67">
        <v>109.57799999999948</v>
      </c>
      <c r="F67">
        <v>29.044999999999987</v>
      </c>
      <c r="G67">
        <v>21.904666666666582</v>
      </c>
      <c r="H67">
        <v>103.98653333333336</v>
      </c>
      <c r="I67">
        <v>1.3293866666666663</v>
      </c>
      <c r="J67">
        <v>14.432533333333332</v>
      </c>
      <c r="L67">
        <v>0.45689549999999979</v>
      </c>
      <c r="N67">
        <v>121.01900000000002</v>
      </c>
      <c r="O67">
        <v>111.50299999999996</v>
      </c>
      <c r="P67">
        <v>26.100000000000144</v>
      </c>
      <c r="Q67">
        <v>32.899999999999814</v>
      </c>
      <c r="R67">
        <v>28.02933333333344</v>
      </c>
      <c r="T67">
        <v>120.20000000000019</v>
      </c>
      <c r="U67">
        <v>4.9693333333333527E-2</v>
      </c>
      <c r="V67">
        <v>113.81266666666657</v>
      </c>
      <c r="W67">
        <v>402.90266666666662</v>
      </c>
      <c r="X67">
        <v>40.76933333333335</v>
      </c>
      <c r="Y67">
        <v>114.20999999999995</v>
      </c>
      <c r="Z67">
        <v>80.020333333333298</v>
      </c>
      <c r="AA67">
        <v>11.219666666666686</v>
      </c>
      <c r="AB67">
        <v>1.9099999999999881E-2</v>
      </c>
      <c r="AC67">
        <v>101.04170000000002</v>
      </c>
    </row>
    <row r="68" spans="1:29" x14ac:dyDescent="0.25">
      <c r="A68" t="s">
        <v>44</v>
      </c>
      <c r="B68">
        <v>694.93799999999942</v>
      </c>
      <c r="C68">
        <v>40.002666666666691</v>
      </c>
      <c r="D68">
        <v>115.40433333333385</v>
      </c>
      <c r="E68">
        <v>109.69433333333383</v>
      </c>
      <c r="F68">
        <v>29.176666666666765</v>
      </c>
      <c r="G68">
        <v>22.000000000000004</v>
      </c>
      <c r="H68">
        <v>104.01123333333334</v>
      </c>
      <c r="I68">
        <v>1.3297966666666685</v>
      </c>
      <c r="J68">
        <v>14.431866666666673</v>
      </c>
      <c r="L68">
        <v>0.45679319999999973</v>
      </c>
      <c r="N68">
        <v>121</v>
      </c>
      <c r="O68">
        <v>111.59966666666604</v>
      </c>
      <c r="P68">
        <v>26.217333333333293</v>
      </c>
      <c r="Q68">
        <v>32.899999999999814</v>
      </c>
      <c r="R68">
        <v>28.100000000000158</v>
      </c>
      <c r="T68">
        <v>120.20000000000019</v>
      </c>
      <c r="U68">
        <v>5.0250000000000253E-2</v>
      </c>
      <c r="V68">
        <v>113.66799999999998</v>
      </c>
      <c r="W68">
        <v>402.90833333333325</v>
      </c>
      <c r="X68">
        <v>40.79499999999998</v>
      </c>
      <c r="Y68">
        <v>114.25000000000007</v>
      </c>
      <c r="Z68">
        <v>80.040333333333379</v>
      </c>
      <c r="AA68">
        <v>11.300000000000052</v>
      </c>
      <c r="AB68">
        <v>1.8199999999999893E-2</v>
      </c>
      <c r="AC68">
        <v>101.04026666666672</v>
      </c>
    </row>
    <row r="69" spans="1:29" x14ac:dyDescent="0.25">
      <c r="A69" t="s">
        <v>45</v>
      </c>
      <c r="B69">
        <v>695.00631229235887</v>
      </c>
      <c r="C69">
        <v>39.998970099667801</v>
      </c>
      <c r="D69">
        <v>115.40465116279128</v>
      </c>
      <c r="E69">
        <v>109.78305647840494</v>
      </c>
      <c r="F69">
        <v>28.942857142857175</v>
      </c>
      <c r="G69">
        <v>22.021262458471831</v>
      </c>
      <c r="H69">
        <v>104.00292358803986</v>
      </c>
      <c r="I69">
        <v>1.3307209302325567</v>
      </c>
      <c r="J69">
        <v>14.434418604651151</v>
      </c>
      <c r="L69">
        <v>0.45711634551494995</v>
      </c>
      <c r="N69">
        <v>120.97209302325619</v>
      </c>
      <c r="O69">
        <v>111.68471760797371</v>
      </c>
      <c r="P69">
        <v>26.300000000000129</v>
      </c>
      <c r="Q69">
        <v>32.910631229235733</v>
      </c>
      <c r="R69">
        <v>28.100000000000158</v>
      </c>
      <c r="T69">
        <v>120.14186046511585</v>
      </c>
      <c r="U69">
        <v>4.9797342192690983E-2</v>
      </c>
      <c r="V69">
        <v>113.7159468438539</v>
      </c>
      <c r="W69">
        <v>402.88172757475081</v>
      </c>
      <c r="X69">
        <v>40.774750830564749</v>
      </c>
      <c r="Y69">
        <v>114.17873754152822</v>
      </c>
      <c r="Z69">
        <v>79.947840531561482</v>
      </c>
      <c r="AA69">
        <v>11.299667774086432</v>
      </c>
      <c r="AB69">
        <v>1.8372093023255702E-2</v>
      </c>
      <c r="AC69">
        <v>101.03973421926908</v>
      </c>
    </row>
    <row r="70" spans="1:29" x14ac:dyDescent="0.25">
      <c r="A70" s="3" t="s">
        <v>46</v>
      </c>
      <c r="B70" s="4">
        <f>AVERAGE(B64:B69)</f>
        <v>694.97865591346056</v>
      </c>
      <c r="C70" s="4">
        <f t="shared" ref="C70:L70" si="11">AVERAGE(C64:C69)</f>
        <v>39.998275079784854</v>
      </c>
      <c r="D70" s="4">
        <f t="shared" si="11"/>
        <v>115.34053290468695</v>
      </c>
      <c r="E70" s="4">
        <f t="shared" si="11"/>
        <v>109.50076898200102</v>
      </c>
      <c r="F70" s="4">
        <f t="shared" si="11"/>
        <v>29.068002388915456</v>
      </c>
      <c r="G70" s="4">
        <f t="shared" si="11"/>
        <v>21.936877076411914</v>
      </c>
      <c r="H70" s="4">
        <f t="shared" si="11"/>
        <v>103.98583988451725</v>
      </c>
      <c r="I70" s="4">
        <f t="shared" si="11"/>
        <v>1.3300756362725015</v>
      </c>
      <c r="J70" s="4">
        <f t="shared" si="11"/>
        <v>14.432215884127105</v>
      </c>
      <c r="K70" s="5">
        <f>MAX(J64:J69)-MIN(J64:J69)</f>
        <v>4.1519379844796589E-3</v>
      </c>
      <c r="L70" s="7">
        <f t="shared" si="11"/>
        <v>0.45692316583554615</v>
      </c>
      <c r="N70" s="4">
        <f>AVERAGE(N64:N69)</f>
        <v>121.03352256444806</v>
      </c>
      <c r="O70" s="4">
        <f t="shared" ref="O70:AC70" si="12">AVERAGE(O64:O69)</f>
        <v>111.42529109891341</v>
      </c>
      <c r="P70" s="4">
        <f t="shared" si="12"/>
        <v>26.182960423634398</v>
      </c>
      <c r="Q70" s="4">
        <f t="shared" si="12"/>
        <v>32.901771871539133</v>
      </c>
      <c r="R70" s="4">
        <f t="shared" si="12"/>
        <v>28.063650687476869</v>
      </c>
      <c r="S70" s="5">
        <f>MAX(R64:R69)-MIN(R64:R69)</f>
        <v>7.0666666666717504E-2</v>
      </c>
      <c r="T70" s="4">
        <f t="shared" si="12"/>
        <v>120.18872609387016</v>
      </c>
      <c r="U70" s="4">
        <f t="shared" si="12"/>
        <v>5.0029200287410765E-2</v>
      </c>
      <c r="V70" s="4">
        <f t="shared" si="12"/>
        <v>113.74727189129261</v>
      </c>
      <c r="W70" s="4">
        <f t="shared" si="12"/>
        <v>402.89163668423475</v>
      </c>
      <c r="X70" s="4">
        <f t="shared" si="12"/>
        <v>40.747537810296656</v>
      </c>
      <c r="Y70" s="4">
        <f t="shared" si="12"/>
        <v>114.33474276751224</v>
      </c>
      <c r="Z70" s="4">
        <f t="shared" si="12"/>
        <v>80.00488256350998</v>
      </c>
      <c r="AA70" s="4">
        <f t="shared" si="12"/>
        <v>11.218444629014392</v>
      </c>
      <c r="AB70" s="4">
        <f t="shared" si="12"/>
        <v>1.8917385254897778E-2</v>
      </c>
      <c r="AC70" s="4">
        <f t="shared" si="12"/>
        <v>101.04250884330816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1.1482099323866135E-4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3">
        <f>_xlfn.STDEV.S(L64:L69)/AVERAGE(L64:L69)</f>
        <v>2.5129168714546472E-4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5" t="s">
        <v>54</v>
      </c>
      <c r="B75" s="76"/>
      <c r="C75" s="76"/>
      <c r="D75" s="76"/>
      <c r="E75" s="76"/>
      <c r="F75" s="76"/>
      <c r="G75" s="76"/>
      <c r="H75" s="76"/>
      <c r="I75" s="76"/>
      <c r="J75" s="77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8" t="s">
        <v>59</v>
      </c>
      <c r="H76" s="79"/>
      <c r="I76" s="78" t="s">
        <v>60</v>
      </c>
      <c r="J76" s="79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5" t="s">
        <v>66</v>
      </c>
      <c r="H77" s="77"/>
      <c r="I77" s="75" t="s">
        <v>66</v>
      </c>
      <c r="J77" s="77"/>
    </row>
    <row r="78" spans="1:29" x14ac:dyDescent="0.25">
      <c r="A78" s="10" t="s">
        <v>29</v>
      </c>
      <c r="B78" s="15">
        <f>L10</f>
        <v>0.28666069570645702</v>
      </c>
      <c r="C78" s="44">
        <f>L12</f>
        <v>3.412020871376707E-4</v>
      </c>
      <c r="D78" s="10">
        <v>0.5</v>
      </c>
      <c r="E78" s="10">
        <v>21.99</v>
      </c>
      <c r="F78" s="16">
        <v>0.3</v>
      </c>
      <c r="G78" s="72">
        <f>I78*F78</f>
        <v>0.94555030478774849</v>
      </c>
      <c r="H78" s="73"/>
      <c r="I78" s="72">
        <f>B78*E78*D78</f>
        <v>3.151834349292495</v>
      </c>
      <c r="J78" s="74"/>
    </row>
    <row r="79" spans="1:29" x14ac:dyDescent="0.25">
      <c r="A79" s="10" t="s">
        <v>49</v>
      </c>
      <c r="B79" s="15">
        <f>L22</f>
        <v>0.29857654716194387</v>
      </c>
      <c r="C79" s="44">
        <f>L24</f>
        <v>4.6873039961472883E-4</v>
      </c>
      <c r="D79" s="10">
        <v>0.5</v>
      </c>
      <c r="E79" s="10">
        <v>21.99</v>
      </c>
      <c r="F79" s="16">
        <v>3.2000000000000001E-2</v>
      </c>
      <c r="G79" s="72">
        <f t="shared" ref="G79:G83" si="13">I79*F79</f>
        <v>0.10505117235345833</v>
      </c>
      <c r="H79" s="73"/>
      <c r="I79" s="72">
        <f t="shared" ref="I79:I83" si="14">B79*E79*D79</f>
        <v>3.2828491360455727</v>
      </c>
      <c r="J79" s="74"/>
    </row>
    <row r="80" spans="1:29" x14ac:dyDescent="0.25">
      <c r="A80" s="10" t="s">
        <v>50</v>
      </c>
      <c r="B80" s="15">
        <f>L34</f>
        <v>0.28882475862824397</v>
      </c>
      <c r="C80" s="44">
        <f>L36</f>
        <v>2.1935625228071707E-4</v>
      </c>
      <c r="D80" s="10">
        <v>0.5</v>
      </c>
      <c r="E80" s="10">
        <v>16.489999999999998</v>
      </c>
      <c r="F80" s="16">
        <v>0.31</v>
      </c>
      <c r="G80" s="72">
        <f t="shared" si="13"/>
        <v>0.73822164181586003</v>
      </c>
      <c r="H80" s="73"/>
      <c r="I80" s="72">
        <f t="shared" si="14"/>
        <v>2.3813601348898712</v>
      </c>
      <c r="J80" s="74"/>
    </row>
    <row r="81" spans="1:10" x14ac:dyDescent="0.25">
      <c r="A81" s="10" t="s">
        <v>51</v>
      </c>
      <c r="B81" s="15">
        <f>L46</f>
        <v>0.73080010510185456</v>
      </c>
      <c r="C81" s="44">
        <f>L48</f>
        <v>1.229691249717045E-3</v>
      </c>
      <c r="D81" s="10">
        <v>0.5</v>
      </c>
      <c r="E81" s="10">
        <v>1.46</v>
      </c>
      <c r="F81" s="16">
        <v>0.17399999999999999</v>
      </c>
      <c r="G81" s="72">
        <f t="shared" si="13"/>
        <v>9.2826229350037565E-2</v>
      </c>
      <c r="H81" s="73"/>
      <c r="I81" s="72">
        <f t="shared" si="14"/>
        <v>0.53348407672435383</v>
      </c>
      <c r="J81" s="74"/>
    </row>
    <row r="82" spans="1:10" x14ac:dyDescent="0.25">
      <c r="A82" s="10" t="s">
        <v>52</v>
      </c>
      <c r="B82" s="15">
        <f>L58</f>
        <v>0.89172264475821328</v>
      </c>
      <c r="C82" s="44">
        <f>L60</f>
        <v>1.7823498589326881E-3</v>
      </c>
      <c r="D82" s="10">
        <v>0.5</v>
      </c>
      <c r="E82" s="10">
        <v>1.46</v>
      </c>
      <c r="F82" s="16">
        <v>1.0999999999999999E-2</v>
      </c>
      <c r="G82" s="72">
        <f t="shared" si="13"/>
        <v>7.1605328374084523E-3</v>
      </c>
      <c r="H82" s="73"/>
      <c r="I82" s="72">
        <f t="shared" si="14"/>
        <v>0.65095753067349571</v>
      </c>
      <c r="J82" s="74"/>
    </row>
    <row r="83" spans="1:10" x14ac:dyDescent="0.25">
      <c r="A83" s="10" t="s">
        <v>53</v>
      </c>
      <c r="B83" s="15">
        <f>L70</f>
        <v>0.45692316583554615</v>
      </c>
      <c r="C83" s="44">
        <f>L72</f>
        <v>2.5129168714546472E-4</v>
      </c>
      <c r="D83" s="10">
        <v>0.5</v>
      </c>
      <c r="E83" s="10">
        <v>2.91</v>
      </c>
      <c r="F83" s="16">
        <v>0.17199999999999999</v>
      </c>
      <c r="G83" s="72">
        <f t="shared" si="13"/>
        <v>0.11434959148200377</v>
      </c>
      <c r="H83" s="73"/>
      <c r="I83" s="72">
        <f t="shared" si="14"/>
        <v>0.66482320629071967</v>
      </c>
      <c r="J83" s="74"/>
    </row>
    <row r="84" spans="1:10" x14ac:dyDescent="0.25">
      <c r="A84" s="80" t="s">
        <v>67</v>
      </c>
      <c r="B84" s="81"/>
      <c r="C84" s="81"/>
      <c r="D84" s="81"/>
      <c r="E84" s="81"/>
      <c r="F84" s="82"/>
      <c r="G84" s="83">
        <f>SUM(G78:G83)</f>
        <v>2.0031594726265167</v>
      </c>
      <c r="H84" s="84"/>
      <c r="I84" s="83">
        <f>SUM(I78:I83)</f>
        <v>10.665308433916509</v>
      </c>
      <c r="J84" s="84"/>
    </row>
    <row r="86" spans="1:10" x14ac:dyDescent="0.25">
      <c r="A86" t="s">
        <v>80</v>
      </c>
      <c r="G86" s="5"/>
    </row>
  </sheetData>
  <mergeCells count="32">
    <mergeCell ref="G82:H82"/>
    <mergeCell ref="I82:J82"/>
    <mergeCell ref="G83:H83"/>
    <mergeCell ref="I83:J83"/>
    <mergeCell ref="A84:F84"/>
    <mergeCell ref="G84:H84"/>
    <mergeCell ref="I84:J84"/>
    <mergeCell ref="G79:H79"/>
    <mergeCell ref="I79:J79"/>
    <mergeCell ref="G80:H80"/>
    <mergeCell ref="I80:J80"/>
    <mergeCell ref="G81:H81"/>
    <mergeCell ref="I81:J81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B1:L1"/>
    <mergeCell ref="N1:AC1"/>
    <mergeCell ref="B13:L13"/>
    <mergeCell ref="N13:AC13"/>
    <mergeCell ref="B25:L25"/>
    <mergeCell ref="N25:AC2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68440-A5FE-433A-AFE1-95C62471D4FF}">
  <dimension ref="A1:AE87"/>
  <sheetViews>
    <sheetView topLeftCell="A43" zoomScale="85" zoomScaleNormal="85" workbookViewId="0">
      <selection activeCell="G79" sqref="G79:H79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31" x14ac:dyDescent="0.25"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N1" s="71" t="s">
        <v>1</v>
      </c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</row>
    <row r="2" spans="1:31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31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31" x14ac:dyDescent="0.25">
      <c r="A4" t="s">
        <v>40</v>
      </c>
      <c r="B4">
        <v>1999.9395973154374</v>
      </c>
      <c r="C4">
        <v>105.00385906040262</v>
      </c>
      <c r="D4">
        <v>114.96778523489962</v>
      </c>
      <c r="E4">
        <v>109.07147651006647</v>
      </c>
      <c r="F4">
        <v>29.004697986577199</v>
      </c>
      <c r="G4">
        <v>21.933221476510088</v>
      </c>
      <c r="H4">
        <v>105.00852348993294</v>
      </c>
      <c r="I4">
        <v>6.303147651006717</v>
      </c>
      <c r="J4">
        <v>14.441442953020132</v>
      </c>
      <c r="L4">
        <v>0.28662114093959756</v>
      </c>
      <c r="N4">
        <v>111.93154362416165</v>
      </c>
      <c r="O4">
        <v>113.48657718120822</v>
      </c>
      <c r="P4">
        <v>26.39999999999986</v>
      </c>
      <c r="Q4">
        <v>33.699328859060429</v>
      </c>
      <c r="R4">
        <v>31.709731543624144</v>
      </c>
      <c r="T4">
        <v>112.0999999999994</v>
      </c>
      <c r="U4">
        <v>4.9882550335570514E-2</v>
      </c>
      <c r="V4">
        <v>109.55335570469798</v>
      </c>
      <c r="W4">
        <v>402.22483221476517</v>
      </c>
      <c r="X4">
        <v>57.347315436241573</v>
      </c>
      <c r="Y4">
        <v>293.97013422818765</v>
      </c>
      <c r="Z4">
        <v>79.98422818791947</v>
      </c>
      <c r="AA4">
        <v>11.099999999999943</v>
      </c>
      <c r="AB4">
        <v>2.0268456375838798E-2</v>
      </c>
      <c r="AC4">
        <v>101.41100671140919</v>
      </c>
    </row>
    <row r="5" spans="1:31" x14ac:dyDescent="0.25">
      <c r="A5" t="s">
        <v>41</v>
      </c>
      <c r="B5">
        <v>1999.8673333333315</v>
      </c>
      <c r="C5">
        <v>105.00393333333329</v>
      </c>
      <c r="D5">
        <v>114.93600000000069</v>
      </c>
      <c r="E5">
        <v>109.09999999999941</v>
      </c>
      <c r="F5">
        <v>29.003666666666703</v>
      </c>
      <c r="G5">
        <v>21.941999999999929</v>
      </c>
      <c r="H5">
        <v>105.00753333333327</v>
      </c>
      <c r="I5">
        <v>6.3006699999999913</v>
      </c>
      <c r="J5">
        <v>14.444933333333317</v>
      </c>
      <c r="L5">
        <v>0.28651816666666685</v>
      </c>
      <c r="N5">
        <v>111.91066666666728</v>
      </c>
      <c r="O5">
        <v>113.44800000000005</v>
      </c>
      <c r="P5">
        <v>26.399999999999856</v>
      </c>
      <c r="Q5">
        <v>33.700000000000031</v>
      </c>
      <c r="R5">
        <v>31.699999999999989</v>
      </c>
      <c r="T5">
        <v>112.0999999999994</v>
      </c>
      <c r="U5">
        <v>5.0170000000000055E-2</v>
      </c>
      <c r="V5">
        <v>109.60866666666674</v>
      </c>
      <c r="W5">
        <v>402.17766666666688</v>
      </c>
      <c r="X5">
        <v>57.37300000000004</v>
      </c>
      <c r="Y5">
        <v>293.87499999999994</v>
      </c>
      <c r="Z5">
        <v>80.038666666666586</v>
      </c>
      <c r="AA5">
        <v>11.127999999999917</v>
      </c>
      <c r="AB5">
        <v>2.0133333333333201E-2</v>
      </c>
      <c r="AC5">
        <v>101.40856666666653</v>
      </c>
    </row>
    <row r="6" spans="1:31" x14ac:dyDescent="0.25">
      <c r="A6" t="s">
        <v>42</v>
      </c>
      <c r="B6">
        <v>2000.0946666666664</v>
      </c>
      <c r="C6">
        <v>105.00926666666663</v>
      </c>
      <c r="D6">
        <v>114.90033333333396</v>
      </c>
      <c r="E6">
        <v>109.04566666666675</v>
      </c>
      <c r="F6">
        <v>28.99800000000003</v>
      </c>
      <c r="G6">
        <v>21.914666666666555</v>
      </c>
      <c r="H6">
        <v>105.03333333333326</v>
      </c>
      <c r="I6">
        <v>6.3019233333333489</v>
      </c>
      <c r="J6">
        <v>14.445833333333333</v>
      </c>
      <c r="L6">
        <v>0.28652799999999995</v>
      </c>
      <c r="N6">
        <v>111.89966666666727</v>
      </c>
      <c r="O6">
        <v>113.5</v>
      </c>
      <c r="P6">
        <v>26.346666666666792</v>
      </c>
      <c r="Q6">
        <v>33.676333333333375</v>
      </c>
      <c r="R6">
        <v>31.757333333333282</v>
      </c>
      <c r="T6">
        <v>112.02800000000001</v>
      </c>
      <c r="U6">
        <v>5.0196666666666709E-2</v>
      </c>
      <c r="V6">
        <v>109.56133333333327</v>
      </c>
      <c r="W6">
        <v>402.33300000000014</v>
      </c>
      <c r="X6">
        <v>57.390666666666633</v>
      </c>
      <c r="Y6">
        <v>293.89600000000013</v>
      </c>
      <c r="Z6">
        <v>79.995666666666665</v>
      </c>
      <c r="AA6">
        <v>11.258666666666739</v>
      </c>
      <c r="AB6">
        <v>2.0199999999999878E-2</v>
      </c>
      <c r="AC6">
        <v>101.42186666666645</v>
      </c>
    </row>
    <row r="7" spans="1:31" x14ac:dyDescent="0.25">
      <c r="A7" t="s">
        <v>43</v>
      </c>
      <c r="B7">
        <v>2000.162</v>
      </c>
      <c r="C7">
        <v>105.00209999999997</v>
      </c>
      <c r="D7">
        <v>114.8996666666673</v>
      </c>
      <c r="E7">
        <v>109</v>
      </c>
      <c r="F7">
        <v>28.994000000000003</v>
      </c>
      <c r="G7">
        <v>21.901999999999905</v>
      </c>
      <c r="H7">
        <v>105.08516666666659</v>
      </c>
      <c r="I7">
        <v>6.3017433333333273</v>
      </c>
      <c r="J7">
        <v>14.456166666666665</v>
      </c>
      <c r="L7">
        <v>0.28653076666666683</v>
      </c>
      <c r="N7">
        <v>111.9000000000006</v>
      </c>
      <c r="O7">
        <v>113.49200000000009</v>
      </c>
      <c r="P7">
        <v>26.275333333333371</v>
      </c>
      <c r="Q7">
        <v>33.620666666666921</v>
      </c>
      <c r="R7">
        <v>31.792666666666648</v>
      </c>
      <c r="T7">
        <v>112.10033333333332</v>
      </c>
      <c r="U7">
        <v>4.9873333333333374E-2</v>
      </c>
      <c r="V7">
        <v>109.6273333333334</v>
      </c>
      <c r="W7">
        <v>402.21899999999994</v>
      </c>
      <c r="X7">
        <v>57.300000000000061</v>
      </c>
      <c r="Y7">
        <v>293.89399999999983</v>
      </c>
      <c r="Z7">
        <v>80.003666666666689</v>
      </c>
      <c r="AA7">
        <v>11.300000000000052</v>
      </c>
      <c r="AB7">
        <v>2.0366666666666536E-2</v>
      </c>
      <c r="AC7">
        <v>101.43810000000002</v>
      </c>
    </row>
    <row r="8" spans="1:31" x14ac:dyDescent="0.25">
      <c r="A8" t="s">
        <v>44</v>
      </c>
      <c r="B8">
        <v>1999.9503333333337</v>
      </c>
      <c r="C8">
        <v>105.00803333333343</v>
      </c>
      <c r="D8">
        <v>114.89400000000055</v>
      </c>
      <c r="E8">
        <v>109</v>
      </c>
      <c r="F8">
        <v>29.003666666666668</v>
      </c>
      <c r="G8">
        <v>21.899999999999903</v>
      </c>
      <c r="H8">
        <v>105.06993333333341</v>
      </c>
      <c r="I8">
        <v>6.2946433333333385</v>
      </c>
      <c r="J8">
        <v>14.460233333333338</v>
      </c>
      <c r="L8">
        <v>0.2862207666666664</v>
      </c>
      <c r="N8">
        <v>111.89766666666719</v>
      </c>
      <c r="O8">
        <v>113.47233333333357</v>
      </c>
      <c r="P8">
        <v>26.098000000000084</v>
      </c>
      <c r="Q8">
        <v>33.657666666666799</v>
      </c>
      <c r="R8">
        <v>31.800333333333342</v>
      </c>
      <c r="T8">
        <v>112.11499999999937</v>
      </c>
      <c r="U8">
        <v>5.0020000000000051E-2</v>
      </c>
      <c r="V8">
        <v>109.47833333333338</v>
      </c>
      <c r="W8">
        <v>402.23966666666655</v>
      </c>
      <c r="X8">
        <v>57.288333333333306</v>
      </c>
      <c r="Y8">
        <v>293.70966666666664</v>
      </c>
      <c r="Z8">
        <v>79.944000000000045</v>
      </c>
      <c r="AA8">
        <v>11.243333333333258</v>
      </c>
      <c r="AB8">
        <v>2.0233333333333194E-2</v>
      </c>
      <c r="AC8">
        <v>101.44880000000016</v>
      </c>
    </row>
    <row r="9" spans="1:31" x14ac:dyDescent="0.25">
      <c r="A9" t="s">
        <v>45</v>
      </c>
      <c r="B9">
        <v>1999.9561461794017</v>
      </c>
      <c r="C9">
        <v>105.00279069767443</v>
      </c>
      <c r="D9">
        <v>114.88803986711019</v>
      </c>
      <c r="E9">
        <v>108.99468438538214</v>
      </c>
      <c r="F9">
        <v>29.000000000000011</v>
      </c>
      <c r="G9">
        <v>21.864119601328973</v>
      </c>
      <c r="H9">
        <v>104.99189368770763</v>
      </c>
      <c r="I9">
        <v>6.2943289036544821</v>
      </c>
      <c r="J9">
        <v>14.441827242524914</v>
      </c>
      <c r="L9">
        <v>0.28622063122923608</v>
      </c>
      <c r="N9">
        <v>111.98538205980068</v>
      </c>
      <c r="O9">
        <v>113.50697674418609</v>
      </c>
      <c r="P9">
        <v>25.767109634551556</v>
      </c>
      <c r="Q9">
        <v>33.692026578073147</v>
      </c>
      <c r="R9">
        <v>31.882724252491595</v>
      </c>
      <c r="T9">
        <v>112.0999999999994</v>
      </c>
      <c r="U9">
        <v>4.9817275747508313E-2</v>
      </c>
      <c r="V9">
        <v>109.61362126245844</v>
      </c>
      <c r="W9">
        <v>402.1867109634552</v>
      </c>
      <c r="X9">
        <v>57.303322259136245</v>
      </c>
      <c r="Y9">
        <v>293.61993355481718</v>
      </c>
      <c r="Z9">
        <v>79.986710963455238</v>
      </c>
      <c r="AA9">
        <v>11.199667774086327</v>
      </c>
      <c r="AB9">
        <v>2.0299003322259007E-2</v>
      </c>
      <c r="AC9">
        <v>101.45385382059827</v>
      </c>
    </row>
    <row r="10" spans="1:31" x14ac:dyDescent="0.25">
      <c r="A10" s="3" t="s">
        <v>46</v>
      </c>
      <c r="B10" s="4">
        <f>AVERAGE(B4:B9)</f>
        <v>1999.9950128046951</v>
      </c>
      <c r="C10" s="4">
        <f t="shared" ref="C10:L10" si="0">AVERAGE(C4:C9)</f>
        <v>105.00499718190173</v>
      </c>
      <c r="D10" s="4">
        <f t="shared" si="0"/>
        <v>114.91430418366872</v>
      </c>
      <c r="E10" s="4">
        <f t="shared" si="0"/>
        <v>109.03530459368579</v>
      </c>
      <c r="F10" s="4">
        <f t="shared" si="0"/>
        <v>29.000671886651769</v>
      </c>
      <c r="G10" s="4">
        <f t="shared" si="0"/>
        <v>21.909334624084224</v>
      </c>
      <c r="H10" s="4">
        <f t="shared" si="0"/>
        <v>105.03273064071784</v>
      </c>
      <c r="I10" s="4">
        <f t="shared" si="0"/>
        <v>6.2994094257768678</v>
      </c>
      <c r="J10" s="4">
        <f t="shared" si="0"/>
        <v>14.448406143701947</v>
      </c>
      <c r="K10" s="5">
        <f>MAX(J4:J9)-MIN(J4:J9)</f>
        <v>1.8790380313205901E-2</v>
      </c>
      <c r="L10" s="7">
        <f t="shared" si="0"/>
        <v>0.28643991202813895</v>
      </c>
      <c r="N10" s="4">
        <f>AVERAGE(N4:N9)</f>
        <v>111.92082094732746</v>
      </c>
      <c r="O10" s="4">
        <f t="shared" ref="O10:AC10" si="1">AVERAGE(O4:O9)</f>
        <v>113.48431454312134</v>
      </c>
      <c r="P10" s="4">
        <f t="shared" si="1"/>
        <v>26.214518272425256</v>
      </c>
      <c r="Q10" s="4">
        <f t="shared" si="1"/>
        <v>33.674337017300118</v>
      </c>
      <c r="R10" s="4">
        <f t="shared" si="1"/>
        <v>31.7737981882415</v>
      </c>
      <c r="S10" s="5">
        <f>MAX(R4:R9)-MIN(R4:R9)</f>
        <v>0.18272425249160662</v>
      </c>
      <c r="T10" s="4">
        <f t="shared" si="1"/>
        <v>112.09055555555513</v>
      </c>
      <c r="U10" s="4">
        <f t="shared" si="1"/>
        <v>4.9993304347179836E-2</v>
      </c>
      <c r="V10" s="4">
        <f t="shared" si="1"/>
        <v>109.57377393897053</v>
      </c>
      <c r="W10" s="4">
        <f t="shared" si="1"/>
        <v>402.23014608525904</v>
      </c>
      <c r="X10" s="4">
        <f t="shared" si="1"/>
        <v>57.333772949229633</v>
      </c>
      <c r="Y10" s="4">
        <f t="shared" si="1"/>
        <v>293.82745574161191</v>
      </c>
      <c r="Z10" s="4">
        <f t="shared" si="1"/>
        <v>79.99215652522912</v>
      </c>
      <c r="AA10" s="4">
        <f t="shared" si="1"/>
        <v>11.204944629014372</v>
      </c>
      <c r="AB10" s="4">
        <f t="shared" si="1"/>
        <v>2.0250132171905102E-2</v>
      </c>
      <c r="AC10" s="4">
        <f t="shared" si="1"/>
        <v>101.43036564422344</v>
      </c>
      <c r="AD10" s="4"/>
      <c r="AE10" s="4"/>
    </row>
    <row r="11" spans="1:3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1.7383355323448695E-4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3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3">
        <f>_xlfn.STDEV.S(L4:L9)/AVERAGE(L4:L9)</f>
        <v>6.0687615773813701E-4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31" x14ac:dyDescent="0.25">
      <c r="B13" s="71" t="s">
        <v>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N13" s="71" t="s">
        <v>1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1:31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31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31" x14ac:dyDescent="0.25">
      <c r="A16" t="s">
        <v>40</v>
      </c>
      <c r="B16">
        <v>2000.1000000000001</v>
      </c>
      <c r="C16">
        <v>105.00508361204018</v>
      </c>
      <c r="D16">
        <v>64.912040133779314</v>
      </c>
      <c r="E16">
        <v>64.599999999999994</v>
      </c>
      <c r="F16">
        <v>28.997993311036787</v>
      </c>
      <c r="G16">
        <v>21.913712374581838</v>
      </c>
      <c r="H16">
        <v>104.94401337792638</v>
      </c>
      <c r="I16">
        <v>6.5725685618729068</v>
      </c>
      <c r="J16">
        <v>14.456254180602013</v>
      </c>
      <c r="L16">
        <v>0.29884324414715741</v>
      </c>
      <c r="N16">
        <v>55.209030100334616</v>
      </c>
      <c r="O16">
        <v>69.098662207357762</v>
      </c>
      <c r="P16">
        <v>25.973913043478166</v>
      </c>
      <c r="Q16">
        <v>33.5</v>
      </c>
      <c r="R16">
        <v>32.283612040133725</v>
      </c>
      <c r="T16">
        <v>54.75284280936426</v>
      </c>
      <c r="U16">
        <v>4.9983277591973303E-2</v>
      </c>
      <c r="V16">
        <v>109.35785953177262</v>
      </c>
      <c r="W16">
        <v>402.50033444816069</v>
      </c>
      <c r="X16">
        <v>56.780936454849488</v>
      </c>
      <c r="Y16">
        <v>503.53779264214074</v>
      </c>
      <c r="Z16">
        <v>80.002341137123778</v>
      </c>
      <c r="AA16">
        <v>11.099999999999943</v>
      </c>
      <c r="AB16">
        <v>1.8829431438126973E-2</v>
      </c>
      <c r="AC16">
        <v>101.60645484949815</v>
      </c>
    </row>
    <row r="17" spans="1:29" x14ac:dyDescent="0.25">
      <c r="A17" t="s">
        <v>41</v>
      </c>
      <c r="B17">
        <v>2000.0846666666664</v>
      </c>
      <c r="C17">
        <v>105.00306666666663</v>
      </c>
      <c r="D17">
        <v>65.008666666666528</v>
      </c>
      <c r="E17">
        <v>64.67733333333365</v>
      </c>
      <c r="F17">
        <v>29.006333333333352</v>
      </c>
      <c r="G17">
        <v>21.900666666666574</v>
      </c>
      <c r="H17">
        <v>104.93826666666665</v>
      </c>
      <c r="I17">
        <v>6.5690466666666527</v>
      </c>
      <c r="J17">
        <v>14.458299999999999</v>
      </c>
      <c r="L17">
        <v>0.29869086666666633</v>
      </c>
      <c r="N17">
        <v>55.304333333333091</v>
      </c>
      <c r="O17">
        <v>69.189333333333494</v>
      </c>
      <c r="P17">
        <v>25.89999999999986</v>
      </c>
      <c r="Q17">
        <v>33.5</v>
      </c>
      <c r="R17">
        <v>32.299999999999997</v>
      </c>
      <c r="T17">
        <v>54.841999999999864</v>
      </c>
      <c r="U17">
        <v>5.0026666666666719E-2</v>
      </c>
      <c r="V17">
        <v>109.41266666666662</v>
      </c>
      <c r="W17">
        <v>402.50266666666636</v>
      </c>
      <c r="X17">
        <v>56.781666666666652</v>
      </c>
      <c r="Y17">
        <v>503.05533333333324</v>
      </c>
      <c r="Z17">
        <v>80.013333333333307</v>
      </c>
      <c r="AA17">
        <v>11.184666666666619</v>
      </c>
      <c r="AB17">
        <v>1.8899999999999886E-2</v>
      </c>
      <c r="AC17">
        <v>101.61436666666651</v>
      </c>
    </row>
    <row r="18" spans="1:29" x14ac:dyDescent="0.25">
      <c r="A18" t="s">
        <v>42</v>
      </c>
      <c r="B18">
        <v>1999.9609999999993</v>
      </c>
      <c r="C18">
        <v>105.00243333333331</v>
      </c>
      <c r="D18">
        <v>65.12800000000037</v>
      </c>
      <c r="E18">
        <v>64.93466666666653</v>
      </c>
      <c r="F18">
        <v>29.000666666666675</v>
      </c>
      <c r="G18">
        <v>21.909999999999901</v>
      </c>
      <c r="H18">
        <v>104.959</v>
      </c>
      <c r="I18">
        <v>6.5671400000000055</v>
      </c>
      <c r="J18">
        <v>14.449933333333338</v>
      </c>
      <c r="L18">
        <v>0.29862570000000005</v>
      </c>
      <c r="N18">
        <v>55.390333333333146</v>
      </c>
      <c r="O18">
        <v>69.385000000000005</v>
      </c>
      <c r="P18">
        <v>25.914666666666552</v>
      </c>
      <c r="Q18">
        <v>33.524000000000086</v>
      </c>
      <c r="R18">
        <v>32.299999999999997</v>
      </c>
      <c r="T18">
        <v>54.982666666666638</v>
      </c>
      <c r="U18">
        <v>4.9956666666666712E-2</v>
      </c>
      <c r="V18">
        <v>109.44099999999993</v>
      </c>
      <c r="W18">
        <v>402.40033333333372</v>
      </c>
      <c r="X18">
        <v>56.783999999999999</v>
      </c>
      <c r="Y18">
        <v>502.44266666666692</v>
      </c>
      <c r="Z18">
        <v>79.983000000000033</v>
      </c>
      <c r="AA18">
        <v>11.224333333333369</v>
      </c>
      <c r="AB18">
        <v>1.8966666666666548E-2</v>
      </c>
      <c r="AC18">
        <v>101.6188333333332</v>
      </c>
    </row>
    <row r="19" spans="1:29" x14ac:dyDescent="0.25">
      <c r="A19" t="s">
        <v>43</v>
      </c>
      <c r="B19">
        <v>2000.0616666666658</v>
      </c>
      <c r="C19">
        <v>105.00639999999999</v>
      </c>
      <c r="D19">
        <v>65.190000000000367</v>
      </c>
      <c r="E19">
        <v>65</v>
      </c>
      <c r="F19">
        <v>29.000333333333359</v>
      </c>
      <c r="G19">
        <v>21.946333333333367</v>
      </c>
      <c r="H19">
        <v>105.08433333333333</v>
      </c>
      <c r="I19">
        <v>6.5655800000000157</v>
      </c>
      <c r="J19">
        <v>14.469133333333339</v>
      </c>
      <c r="L19">
        <v>0.29852900000000016</v>
      </c>
      <c r="N19">
        <v>55.43399999999987</v>
      </c>
      <c r="O19">
        <v>69.446666666666673</v>
      </c>
      <c r="P19">
        <v>25.89999999999986</v>
      </c>
      <c r="Q19">
        <v>33.595333333333521</v>
      </c>
      <c r="R19">
        <v>32.299999999999997</v>
      </c>
      <c r="T19">
        <v>55</v>
      </c>
      <c r="U19">
        <v>5.0003333333333386E-2</v>
      </c>
      <c r="V19">
        <v>109.29433333333337</v>
      </c>
      <c r="W19">
        <v>402.49800000000016</v>
      </c>
      <c r="X19">
        <v>56.785666666666678</v>
      </c>
      <c r="Y19">
        <v>501.99266666666682</v>
      </c>
      <c r="Z19">
        <v>79.999666666666712</v>
      </c>
      <c r="AA19">
        <v>11.300000000000052</v>
      </c>
      <c r="AB19">
        <v>1.876666666666655E-2</v>
      </c>
      <c r="AC19">
        <v>101.62559999999989</v>
      </c>
    </row>
    <row r="20" spans="1:29" x14ac:dyDescent="0.25">
      <c r="A20" t="s">
        <v>44</v>
      </c>
      <c r="B20">
        <v>1999.9816666666666</v>
      </c>
      <c r="C20">
        <v>105.00033333333336</v>
      </c>
      <c r="D20">
        <v>65.205666666666971</v>
      </c>
      <c r="E20">
        <v>65</v>
      </c>
      <c r="F20">
        <v>29.000000000000025</v>
      </c>
      <c r="G20">
        <v>21.999333333333333</v>
      </c>
      <c r="H20">
        <v>105.10359999999994</v>
      </c>
      <c r="I20">
        <v>6.5650366666666855</v>
      </c>
      <c r="J20">
        <v>14.458866666666669</v>
      </c>
      <c r="L20">
        <v>0.29853186666666676</v>
      </c>
      <c r="N20">
        <v>55.443999999999882</v>
      </c>
      <c r="O20">
        <v>69.49466666666666</v>
      </c>
      <c r="P20">
        <v>25.842666666666794</v>
      </c>
      <c r="Q20">
        <v>33.680333333333351</v>
      </c>
      <c r="R20">
        <v>32.299999999999997</v>
      </c>
      <c r="T20">
        <v>55.004333333333342</v>
      </c>
      <c r="U20">
        <v>5.0063333333333383E-2</v>
      </c>
      <c r="V20">
        <v>109.29566666666666</v>
      </c>
      <c r="W20">
        <v>402.45333333333332</v>
      </c>
      <c r="X20">
        <v>56.804000000000002</v>
      </c>
      <c r="Y20">
        <v>501.71499999999997</v>
      </c>
      <c r="Z20">
        <v>79.998333333333349</v>
      </c>
      <c r="AA20">
        <v>11.300000000000052</v>
      </c>
      <c r="AB20">
        <v>1.9066666666666548E-2</v>
      </c>
      <c r="AC20">
        <v>101.63323333333327</v>
      </c>
    </row>
    <row r="21" spans="1:29" x14ac:dyDescent="0.25">
      <c r="A21" t="s">
        <v>45</v>
      </c>
      <c r="B21">
        <v>2000.1106312292363</v>
      </c>
      <c r="C21">
        <v>105.00212624584722</v>
      </c>
      <c r="D21">
        <v>65.210963455149738</v>
      </c>
      <c r="E21">
        <v>64.998671096345504</v>
      </c>
      <c r="F21">
        <v>29.000996677740886</v>
      </c>
      <c r="G21">
        <v>21.999667774086376</v>
      </c>
      <c r="H21">
        <v>105.01611295681059</v>
      </c>
      <c r="I21">
        <v>6.5646312292358928</v>
      </c>
      <c r="J21">
        <v>14.456378737541534</v>
      </c>
      <c r="L21">
        <v>0.29849039867109645</v>
      </c>
      <c r="N21">
        <v>55.419933554817085</v>
      </c>
      <c r="O21">
        <v>69.498671096345504</v>
      </c>
      <c r="P21">
        <v>25.744850498338796</v>
      </c>
      <c r="Q21">
        <v>33.69933554817279</v>
      </c>
      <c r="R21">
        <v>32.29999999999999</v>
      </c>
      <c r="T21">
        <v>54.999003322259142</v>
      </c>
      <c r="U21">
        <v>5.0073089700996762E-2</v>
      </c>
      <c r="V21">
        <v>109.43023255813956</v>
      </c>
      <c r="W21">
        <v>402.41926910299043</v>
      </c>
      <c r="X21">
        <v>56.769767441860495</v>
      </c>
      <c r="Y21">
        <v>501.52990033222591</v>
      </c>
      <c r="Z21">
        <v>80.022923588039788</v>
      </c>
      <c r="AA21">
        <v>11.299335548172809</v>
      </c>
      <c r="AB21">
        <v>1.9202657807308846E-2</v>
      </c>
      <c r="AC21">
        <v>101.6317275747508</v>
      </c>
    </row>
    <row r="22" spans="1:29" x14ac:dyDescent="0.25">
      <c r="A22" s="3" t="s">
        <v>46</v>
      </c>
      <c r="B22" s="4">
        <f>AVERAGE(B16:B21)</f>
        <v>2000.0499385382057</v>
      </c>
      <c r="C22" s="4">
        <f t="shared" ref="C22" si="2">AVERAGE(C16:C21)</f>
        <v>105.00324053187012</v>
      </c>
      <c r="D22" s="4">
        <f t="shared" ref="D22" si="3">AVERAGE(D16:D21)</f>
        <v>65.109222820377212</v>
      </c>
      <c r="E22" s="4">
        <f t="shared" ref="E22" si="4">AVERAGE(E16:E21)</f>
        <v>64.868445182724273</v>
      </c>
      <c r="F22" s="4">
        <f t="shared" ref="F22" si="5">AVERAGE(F16:F21)</f>
        <v>29.001053887018514</v>
      </c>
      <c r="G22" s="4">
        <f t="shared" ref="G22" si="6">AVERAGE(G16:G21)</f>
        <v>21.944952247000231</v>
      </c>
      <c r="H22" s="4">
        <f t="shared" ref="H22" si="7">AVERAGE(H16:H21)</f>
        <v>105.00755438912283</v>
      </c>
      <c r="I22" s="4">
        <f t="shared" ref="I22" si="8">AVERAGE(I16:I21)</f>
        <v>6.5673338540736941</v>
      </c>
      <c r="J22" s="4">
        <f t="shared" ref="J22" si="9">AVERAGE(J16:J21)</f>
        <v>14.45814437524615</v>
      </c>
      <c r="K22" s="5">
        <f>MAX(J16:J21)-MIN(J16:J21)</f>
        <v>1.9200000000001438E-2</v>
      </c>
      <c r="L22" s="7">
        <f t="shared" ref="L22" si="10">AVERAGE(L16:L21)</f>
        <v>0.29861851269193118</v>
      </c>
      <c r="N22" s="4">
        <f>AVERAGE(N16:N21)</f>
        <v>55.366938386969615</v>
      </c>
      <c r="O22" s="4">
        <f t="shared" ref="O22" si="11">AVERAGE(O16:O21)</f>
        <v>69.352166661728347</v>
      </c>
      <c r="P22" s="4">
        <f t="shared" ref="P22" si="12">AVERAGE(P16:P21)</f>
        <v>25.879349479191671</v>
      </c>
      <c r="Q22" s="4">
        <f t="shared" ref="Q22" si="13">AVERAGE(Q16:Q21)</f>
        <v>33.583167035806625</v>
      </c>
      <c r="R22" s="4">
        <f t="shared" ref="R22" si="14">AVERAGE(R16:R21)</f>
        <v>32.297268673355617</v>
      </c>
      <c r="S22" s="5">
        <f>MAX(R16:R21)-MIN(R16:R21)</f>
        <v>1.6387959866271729E-2</v>
      </c>
      <c r="T22" s="4">
        <f t="shared" ref="T22" si="15">AVERAGE(T16:T21)</f>
        <v>54.93014102193721</v>
      </c>
      <c r="U22" s="4">
        <f t="shared" ref="U22" si="16">AVERAGE(U16:U21)</f>
        <v>5.0017727882161717E-2</v>
      </c>
      <c r="V22" s="4">
        <f t="shared" ref="V22" si="17">AVERAGE(V16:V21)</f>
        <v>109.37195979276312</v>
      </c>
      <c r="W22" s="4">
        <f t="shared" ref="W22" si="18">AVERAGE(W16:W21)</f>
        <v>402.46232281408078</v>
      </c>
      <c r="X22" s="4">
        <f t="shared" ref="X22" si="19">AVERAGE(X16:X21)</f>
        <v>56.784339538340554</v>
      </c>
      <c r="Y22" s="4">
        <f t="shared" ref="Y22" si="20">AVERAGE(Y16:Y21)</f>
        <v>502.37889327350558</v>
      </c>
      <c r="Z22" s="4">
        <f t="shared" ref="Z22" si="21">AVERAGE(Z16:Z21)</f>
        <v>80.003266343082828</v>
      </c>
      <c r="AA22" s="4">
        <f t="shared" ref="AA22" si="22">AVERAGE(AA16:AA21)</f>
        <v>11.234722591362141</v>
      </c>
      <c r="AB22" s="4">
        <f t="shared" ref="AB22" si="23">AVERAGE(AB16:AB21)</f>
        <v>1.895534820757256E-2</v>
      </c>
      <c r="AC22" s="4">
        <f t="shared" ref="AC22" si="24">AVERAGE(AC16:AC21)</f>
        <v>101.62170262626364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1.3245696665004303E-4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3">
        <f>_xlfn.STDEV.S(L16:L21)/AVERAGE(L16:L21)</f>
        <v>4.4356582402073591E-4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1" t="s">
        <v>0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N25" s="71" t="s">
        <v>1</v>
      </c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>
        <v>1500.0802675585289</v>
      </c>
      <c r="C28">
        <v>105.00110367892979</v>
      </c>
      <c r="D28">
        <v>115.00367892976591</v>
      </c>
      <c r="E28">
        <v>108.9033444816059</v>
      </c>
      <c r="F28">
        <v>29.002675585284262</v>
      </c>
      <c r="G28">
        <v>21.908695652173847</v>
      </c>
      <c r="H28">
        <v>104.99936454849504</v>
      </c>
      <c r="I28">
        <v>4.761257525083594</v>
      </c>
      <c r="J28">
        <v>14.438695652173902</v>
      </c>
      <c r="L28">
        <v>0.28865866220735792</v>
      </c>
      <c r="N28">
        <v>115.10468227424759</v>
      </c>
      <c r="O28">
        <v>112.89966555184007</v>
      </c>
      <c r="P28">
        <v>25.800000000000125</v>
      </c>
      <c r="Q28">
        <v>33.399999999999814</v>
      </c>
      <c r="R28">
        <v>31.100000000000176</v>
      </c>
      <c r="T28">
        <v>115.22876254180595</v>
      </c>
      <c r="U28">
        <v>5.0020066889632085E-2</v>
      </c>
      <c r="V28">
        <v>110.78862876254176</v>
      </c>
      <c r="W28">
        <v>402.68896321070213</v>
      </c>
      <c r="X28">
        <v>58.518394648829407</v>
      </c>
      <c r="Y28">
        <v>247.65418060200665</v>
      </c>
      <c r="Z28">
        <v>80.030769230769195</v>
      </c>
      <c r="AA28">
        <v>11.19999999999995</v>
      </c>
      <c r="AB28">
        <v>1.9999999999999869E-2</v>
      </c>
      <c r="AC28">
        <v>101.71361204013398</v>
      </c>
    </row>
    <row r="29" spans="1:29" x14ac:dyDescent="0.25">
      <c r="A29" t="s">
        <v>41</v>
      </c>
      <c r="B29">
        <v>1499.9346666666665</v>
      </c>
      <c r="C29">
        <v>104.99633333333335</v>
      </c>
      <c r="D29">
        <v>115</v>
      </c>
      <c r="E29">
        <v>108.99033333333331</v>
      </c>
      <c r="F29">
        <v>29.000666666666675</v>
      </c>
      <c r="G29">
        <v>21.994</v>
      </c>
      <c r="H29">
        <v>104.96270000000001</v>
      </c>
      <c r="I29">
        <v>4.7611199999999885</v>
      </c>
      <c r="J29">
        <v>14.440499999999997</v>
      </c>
      <c r="L29">
        <v>0.28869130000000015</v>
      </c>
      <c r="N29">
        <v>115.19900000000008</v>
      </c>
      <c r="O29">
        <v>112.93433333333348</v>
      </c>
      <c r="P29">
        <v>25.750666666666614</v>
      </c>
      <c r="Q29">
        <v>33.399999999999814</v>
      </c>
      <c r="R29">
        <v>31.089333333333471</v>
      </c>
      <c r="T29">
        <v>115.20633333333332</v>
      </c>
      <c r="U29">
        <v>5.0023333333333343E-2</v>
      </c>
      <c r="V29">
        <v>110.78466666666672</v>
      </c>
      <c r="W29">
        <v>402.70633333333353</v>
      </c>
      <c r="X29">
        <v>58.460000000000022</v>
      </c>
      <c r="Y29">
        <v>247.68100000000021</v>
      </c>
      <c r="Z29">
        <v>80.057000000000002</v>
      </c>
      <c r="AA29">
        <v>11.149333333333303</v>
      </c>
      <c r="AB29">
        <v>1.9999999999999865E-2</v>
      </c>
      <c r="AC29">
        <v>101.71386666666683</v>
      </c>
    </row>
    <row r="30" spans="1:29" x14ac:dyDescent="0.25">
      <c r="A30" t="s">
        <v>42</v>
      </c>
      <c r="B30">
        <v>1500.0199335548161</v>
      </c>
      <c r="C30">
        <v>104.97465116279066</v>
      </c>
      <c r="D30">
        <v>115.00265780730895</v>
      </c>
      <c r="E30">
        <v>109.05116279069701</v>
      </c>
      <c r="F30">
        <v>28.99534883720926</v>
      </c>
      <c r="G30">
        <v>22.084385382059899</v>
      </c>
      <c r="H30">
        <v>104.97136212624584</v>
      </c>
      <c r="I30">
        <v>4.7588205980066443</v>
      </c>
      <c r="J30">
        <v>14.442093023255817</v>
      </c>
      <c r="L30">
        <v>0.28859667774086362</v>
      </c>
      <c r="N30">
        <v>115.24252491694355</v>
      </c>
      <c r="O30">
        <v>113.02192691029869</v>
      </c>
      <c r="P30">
        <v>25.717607973421867</v>
      </c>
      <c r="Q30">
        <v>33.448172757475035</v>
      </c>
      <c r="R30">
        <v>31.021262458471771</v>
      </c>
      <c r="T30">
        <v>115.24219269103007</v>
      </c>
      <c r="U30">
        <v>4.9843853820598062E-2</v>
      </c>
      <c r="V30">
        <v>110.85315614617949</v>
      </c>
      <c r="W30">
        <v>402.60730897009989</v>
      </c>
      <c r="X30">
        <v>58.507973421926913</v>
      </c>
      <c r="Y30">
        <v>247.61528239202656</v>
      </c>
      <c r="Z30">
        <v>79.949501661129545</v>
      </c>
      <c r="AA30">
        <v>11.099999999999943</v>
      </c>
      <c r="AB30">
        <v>1.9999999999999865E-2</v>
      </c>
      <c r="AC30">
        <v>101.70730897009962</v>
      </c>
    </row>
    <row r="31" spans="1:29" x14ac:dyDescent="0.25">
      <c r="A31" t="s">
        <v>43</v>
      </c>
      <c r="B31">
        <v>1499.9488294314383</v>
      </c>
      <c r="C31">
        <v>104.9856521739131</v>
      </c>
      <c r="D31">
        <v>114.99498327759211</v>
      </c>
      <c r="E31">
        <v>109.16521739130482</v>
      </c>
      <c r="F31">
        <v>29.001003344481621</v>
      </c>
      <c r="G31">
        <v>22.192307692307612</v>
      </c>
      <c r="H31">
        <v>104.92521739130432</v>
      </c>
      <c r="I31">
        <v>4.7590501672240793</v>
      </c>
      <c r="J31">
        <v>14.441304347826087</v>
      </c>
      <c r="L31">
        <v>0.28859304347826076</v>
      </c>
      <c r="N31">
        <v>115.12408026755863</v>
      </c>
      <c r="O31">
        <v>113.15384615384608</v>
      </c>
      <c r="P31">
        <v>25.946153846153926</v>
      </c>
      <c r="Q31">
        <v>33.5</v>
      </c>
      <c r="R31">
        <v>31</v>
      </c>
      <c r="T31">
        <v>115.12675585284286</v>
      </c>
      <c r="U31">
        <v>5.020735785953185E-2</v>
      </c>
      <c r="V31">
        <v>110.82207357859535</v>
      </c>
      <c r="W31">
        <v>402.73846153846159</v>
      </c>
      <c r="X31">
        <v>58.484280936454823</v>
      </c>
      <c r="Y31">
        <v>247.67357859531771</v>
      </c>
      <c r="Z31">
        <v>79.973244147157132</v>
      </c>
      <c r="AA31">
        <v>11.099999999999943</v>
      </c>
      <c r="AB31">
        <v>1.9999999999999869E-2</v>
      </c>
      <c r="AC31">
        <v>101.71247491638799</v>
      </c>
    </row>
    <row r="32" spans="1:29" x14ac:dyDescent="0.25">
      <c r="A32" t="s">
        <v>44</v>
      </c>
      <c r="B32">
        <v>1499.9933333333327</v>
      </c>
      <c r="C32">
        <v>104.99113333333335</v>
      </c>
      <c r="D32">
        <v>115.00900000000009</v>
      </c>
      <c r="E32">
        <v>109.30066666666622</v>
      </c>
      <c r="F32">
        <v>29.006333333333345</v>
      </c>
      <c r="G32">
        <v>22.298333333333442</v>
      </c>
      <c r="H32">
        <v>104.94586666666662</v>
      </c>
      <c r="I32">
        <v>4.7595366666666674</v>
      </c>
      <c r="J32">
        <v>14.436299999999992</v>
      </c>
      <c r="L32">
        <v>0.28859850000000004</v>
      </c>
      <c r="N32">
        <v>115.1253333333333</v>
      </c>
      <c r="O32">
        <v>113.29699999999961</v>
      </c>
      <c r="P32">
        <v>26.264333333333347</v>
      </c>
      <c r="Q32">
        <v>33.444333333333134</v>
      </c>
      <c r="R32">
        <v>31.039666666666811</v>
      </c>
      <c r="T32">
        <v>115.12300000000027</v>
      </c>
      <c r="U32">
        <v>5.0033333333333346E-2</v>
      </c>
      <c r="V32">
        <v>110.74066666666663</v>
      </c>
      <c r="W32">
        <v>402.51300000000015</v>
      </c>
      <c r="X32">
        <v>58.494666666666681</v>
      </c>
      <c r="Y32">
        <v>247.66566666666685</v>
      </c>
      <c r="Z32">
        <v>80.032333333333341</v>
      </c>
      <c r="AA32">
        <v>11.140333333333242</v>
      </c>
      <c r="AB32">
        <v>1.9999999999999865E-2</v>
      </c>
      <c r="AC32">
        <v>101.71583333333336</v>
      </c>
    </row>
    <row r="33" spans="1:29" x14ac:dyDescent="0.25">
      <c r="A33" t="s">
        <v>45</v>
      </c>
      <c r="B33">
        <v>1500.0066445182711</v>
      </c>
      <c r="C33">
        <v>104.98827242524919</v>
      </c>
      <c r="D33">
        <v>115.00498338870422</v>
      </c>
      <c r="E33">
        <v>109.39833887043238</v>
      </c>
      <c r="F33">
        <v>28.989368770764081</v>
      </c>
      <c r="G33">
        <v>22.285049833887076</v>
      </c>
      <c r="H33">
        <v>105.0143853820598</v>
      </c>
      <c r="I33">
        <v>4.757797342192692</v>
      </c>
      <c r="J33">
        <v>14.440000000000001</v>
      </c>
      <c r="L33">
        <v>0.28849960132890368</v>
      </c>
      <c r="N33">
        <v>115.09269102990037</v>
      </c>
      <c r="O33">
        <v>113.37375415282455</v>
      </c>
      <c r="P33">
        <v>26.451495016611325</v>
      </c>
      <c r="Q33">
        <v>33.371428571428403</v>
      </c>
      <c r="R33">
        <v>31.050166112956934</v>
      </c>
      <c r="T33">
        <v>115.10797342192681</v>
      </c>
      <c r="U33">
        <v>4.9754152823920289E-2</v>
      </c>
      <c r="V33">
        <v>110.7883720930232</v>
      </c>
      <c r="W33">
        <v>402.51594684385361</v>
      </c>
      <c r="X33">
        <v>58.588039867109686</v>
      </c>
      <c r="Y33">
        <v>247.71096345514937</v>
      </c>
      <c r="Z33">
        <v>79.967441860465016</v>
      </c>
      <c r="AA33">
        <v>11.254152823920343</v>
      </c>
      <c r="AB33">
        <v>1.9999999999999865E-2</v>
      </c>
      <c r="AC33">
        <v>101.71495016611308</v>
      </c>
    </row>
    <row r="34" spans="1:29" x14ac:dyDescent="0.25">
      <c r="A34" s="3" t="s">
        <v>46</v>
      </c>
      <c r="B34" s="4">
        <f>AVERAGE(B28:B33)</f>
        <v>1499.9972791771754</v>
      </c>
      <c r="C34" s="4">
        <f t="shared" ref="C34" si="25">AVERAGE(C28:C33)</f>
        <v>104.98952435125824</v>
      </c>
      <c r="D34" s="4">
        <f t="shared" ref="D34" si="26">AVERAGE(D28:D33)</f>
        <v>115.00255056722854</v>
      </c>
      <c r="E34" s="4">
        <f t="shared" ref="E34" si="27">AVERAGE(E28:E33)</f>
        <v>109.13484392233993</v>
      </c>
      <c r="F34" s="4">
        <f t="shared" ref="F34" si="28">AVERAGE(F28:F33)</f>
        <v>28.999232756289874</v>
      </c>
      <c r="G34" s="4">
        <f t="shared" ref="G34" si="29">AVERAGE(G28:G33)</f>
        <v>22.127128648960312</v>
      </c>
      <c r="H34" s="4">
        <f t="shared" ref="H34" si="30">AVERAGE(H28:H33)</f>
        <v>104.9698160191286</v>
      </c>
      <c r="I34" s="4">
        <f t="shared" ref="I34" si="31">AVERAGE(I28:I33)</f>
        <v>4.7595970498622773</v>
      </c>
      <c r="J34" s="4">
        <f t="shared" ref="J34" si="32">AVERAGE(J28:J33)</f>
        <v>14.439815503875964</v>
      </c>
      <c r="K34" s="5">
        <f>MAX(J28:J33)-MIN(J28:J33)</f>
        <v>5.7930232558245365E-3</v>
      </c>
      <c r="L34" s="7">
        <f t="shared" ref="L34" si="33">AVERAGE(L28:L33)</f>
        <v>0.288606297459231</v>
      </c>
      <c r="N34" s="4">
        <f>AVERAGE(N28:N33)</f>
        <v>115.14805197033058</v>
      </c>
      <c r="O34" s="4">
        <f t="shared" ref="O34" si="34">AVERAGE(O28:O33)</f>
        <v>113.11342101702375</v>
      </c>
      <c r="P34" s="4">
        <f t="shared" ref="P34" si="35">AVERAGE(P28:P33)</f>
        <v>25.988376139364533</v>
      </c>
      <c r="Q34" s="4">
        <f t="shared" ref="Q34" si="36">AVERAGE(Q28:Q33)</f>
        <v>33.427322443706032</v>
      </c>
      <c r="R34" s="4">
        <f t="shared" ref="R34" si="37">AVERAGE(R28:R33)</f>
        <v>31.050071428571528</v>
      </c>
      <c r="S34" s="5">
        <f>MAX(R28:R33)-MIN(R28:R33)</f>
        <v>0.1000000000001755</v>
      </c>
      <c r="T34" s="4">
        <f t="shared" ref="T34" si="38">AVERAGE(T28:T33)</f>
        <v>115.17250297348987</v>
      </c>
      <c r="U34" s="4">
        <f t="shared" ref="U34" si="39">AVERAGE(U28:U33)</f>
        <v>4.9980349676724822E-2</v>
      </c>
      <c r="V34" s="4">
        <f t="shared" ref="V34" si="40">AVERAGE(V28:V33)</f>
        <v>110.79626065227886</v>
      </c>
      <c r="W34" s="4">
        <f t="shared" ref="W34" si="41">AVERAGE(W28:W33)</f>
        <v>402.62833564940848</v>
      </c>
      <c r="X34" s="4">
        <f t="shared" ref="X34" si="42">AVERAGE(X28:X33)</f>
        <v>58.508892590164585</v>
      </c>
      <c r="Y34" s="4">
        <f t="shared" ref="Y34" si="43">AVERAGE(Y28:Y33)</f>
        <v>247.6667786185279</v>
      </c>
      <c r="Z34" s="4">
        <f t="shared" ref="Z34" si="44">AVERAGE(Z28:Z33)</f>
        <v>80.001715038809039</v>
      </c>
      <c r="AA34" s="4">
        <f t="shared" ref="AA34" si="45">AVERAGE(AA28:AA33)</f>
        <v>11.15730324843112</v>
      </c>
      <c r="AB34" s="4">
        <f t="shared" ref="AB34" si="46">AVERAGE(AB28:AB33)</f>
        <v>1.9999999999999865E-2</v>
      </c>
      <c r="AC34" s="4">
        <f t="shared" ref="AC34" si="47">AVERAGE(AC28:AC33)</f>
        <v>101.71300768212247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6.5849176720620951E-5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3">
        <f>_xlfn.STDEV.S(L28:L33)/AVERAGE(L28:L33)</f>
        <v>2.2816264683178964E-4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1" t="s">
        <v>0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N37" s="71" t="s">
        <v>1</v>
      </c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>
        <v>695.28896321070204</v>
      </c>
      <c r="C40">
        <v>19.983244147157166</v>
      </c>
      <c r="D40">
        <v>114.98394648829442</v>
      </c>
      <c r="E40">
        <v>109.04515050167159</v>
      </c>
      <c r="F40">
        <v>29.260869565217451</v>
      </c>
      <c r="G40">
        <v>22.100000000000101</v>
      </c>
      <c r="H40">
        <v>104.00290969899667</v>
      </c>
      <c r="I40">
        <v>1.0579464882943144</v>
      </c>
      <c r="J40">
        <v>14.446086956521739</v>
      </c>
      <c r="L40">
        <v>0.72714160535117112</v>
      </c>
      <c r="N40">
        <v>120.72575250836142</v>
      </c>
      <c r="O40">
        <v>110.82608695652179</v>
      </c>
      <c r="P40">
        <v>25.135117056856142</v>
      </c>
      <c r="Q40">
        <v>33</v>
      </c>
      <c r="R40">
        <v>28.793979933110464</v>
      </c>
      <c r="T40">
        <v>120</v>
      </c>
      <c r="U40">
        <v>5.0137123745819655E-2</v>
      </c>
      <c r="V40">
        <v>113.97357859531765</v>
      </c>
      <c r="W40">
        <v>402.998662207358</v>
      </c>
      <c r="X40">
        <v>34.033110367892967</v>
      </c>
      <c r="Y40">
        <v>118.51036789297656</v>
      </c>
      <c r="Z40">
        <v>79.961538461538396</v>
      </c>
      <c r="AA40">
        <v>11.19999999999995</v>
      </c>
      <c r="AB40">
        <v>1.0033444816053444E-2</v>
      </c>
      <c r="AC40">
        <v>101.63464882943137</v>
      </c>
    </row>
    <row r="41" spans="1:29" x14ac:dyDescent="0.25">
      <c r="A41" t="s">
        <v>41</v>
      </c>
      <c r="B41">
        <v>695.11166666666657</v>
      </c>
      <c r="C41">
        <v>19.988299999999974</v>
      </c>
      <c r="D41">
        <v>115.02299999999974</v>
      </c>
      <c r="E41">
        <v>109.09566666666605</v>
      </c>
      <c r="F41">
        <v>28.948333333333181</v>
      </c>
      <c r="G41">
        <v>22.100000000000101</v>
      </c>
      <c r="H41">
        <v>104.02233333333336</v>
      </c>
      <c r="I41">
        <v>1.0580133333333313</v>
      </c>
      <c r="J41">
        <v>14.445699999999997</v>
      </c>
      <c r="L41">
        <v>0.72718366666666678</v>
      </c>
      <c r="N41">
        <v>120.74966666666639</v>
      </c>
      <c r="O41">
        <v>110.85266666666688</v>
      </c>
      <c r="P41">
        <v>24.66500000000007</v>
      </c>
      <c r="Q41">
        <v>33</v>
      </c>
      <c r="R41">
        <v>28.61600000000016</v>
      </c>
      <c r="T41">
        <v>120</v>
      </c>
      <c r="U41">
        <v>5.0043333333333578E-2</v>
      </c>
      <c r="V41">
        <v>114.02933333333344</v>
      </c>
      <c r="W41">
        <v>402.99099999999964</v>
      </c>
      <c r="X41">
        <v>34.032666666666671</v>
      </c>
      <c r="Y41">
        <v>118.5026666666667</v>
      </c>
      <c r="Z41">
        <v>80.01666666666668</v>
      </c>
      <c r="AA41">
        <v>11.286333333333383</v>
      </c>
      <c r="AB41">
        <v>1.0066666666666601E-2</v>
      </c>
      <c r="AC41">
        <v>101.63523333333329</v>
      </c>
    </row>
    <row r="42" spans="1:29" x14ac:dyDescent="0.25">
      <c r="A42" t="s">
        <v>42</v>
      </c>
      <c r="B42">
        <v>694.84200000000055</v>
      </c>
      <c r="C42">
        <v>19.987533333333317</v>
      </c>
      <c r="D42">
        <v>114.99433333333342</v>
      </c>
      <c r="E42">
        <v>109.09933333333275</v>
      </c>
      <c r="F42">
        <v>29.121333333333361</v>
      </c>
      <c r="G42">
        <v>22.100000000000101</v>
      </c>
      <c r="H42">
        <v>104.01026666666667</v>
      </c>
      <c r="I42">
        <v>1.0568299999999988</v>
      </c>
      <c r="J42">
        <v>14.442933333333331</v>
      </c>
      <c r="L42">
        <v>0.72665180000000051</v>
      </c>
      <c r="N42">
        <v>120.64699999999957</v>
      </c>
      <c r="O42">
        <v>110.81633333333315</v>
      </c>
      <c r="P42">
        <v>24.383000000000031</v>
      </c>
      <c r="Q42">
        <v>33</v>
      </c>
      <c r="R42">
        <v>28.600000000000158</v>
      </c>
      <c r="T42">
        <v>119.99833333333336</v>
      </c>
      <c r="U42">
        <v>4.9820000000000211E-2</v>
      </c>
      <c r="V42">
        <v>114.06833333333333</v>
      </c>
      <c r="W42">
        <v>403.05499999999989</v>
      </c>
      <c r="X42">
        <v>34.017666666666642</v>
      </c>
      <c r="Y42">
        <v>118.44866666666664</v>
      </c>
      <c r="Z42">
        <v>79.96800000000006</v>
      </c>
      <c r="AA42">
        <v>11.300000000000052</v>
      </c>
      <c r="AB42">
        <v>9.9999999999999326E-3</v>
      </c>
      <c r="AC42">
        <v>101.63023333333338</v>
      </c>
    </row>
    <row r="43" spans="1:29" x14ac:dyDescent="0.25">
      <c r="A43" t="s">
        <v>43</v>
      </c>
      <c r="B43">
        <v>695.27166666666653</v>
      </c>
      <c r="C43">
        <v>19.995966666666654</v>
      </c>
      <c r="D43">
        <v>115.01166666666661</v>
      </c>
      <c r="E43">
        <v>109.09999999999941</v>
      </c>
      <c r="F43">
        <v>29.450999999999823</v>
      </c>
      <c r="G43">
        <v>22.083000000000037</v>
      </c>
      <c r="H43">
        <v>104.02453333333341</v>
      </c>
      <c r="I43">
        <v>1.0586400000000027</v>
      </c>
      <c r="J43">
        <v>14.44746666666666</v>
      </c>
      <c r="L43">
        <v>0.72716513333333255</v>
      </c>
      <c r="N43">
        <v>120.66966666666684</v>
      </c>
      <c r="O43">
        <v>110.79033333333284</v>
      </c>
      <c r="P43">
        <v>24.400666666666698</v>
      </c>
      <c r="Q43">
        <v>32.98299999999994</v>
      </c>
      <c r="R43">
        <v>28.572000000000056</v>
      </c>
      <c r="T43">
        <v>119.9140000000007</v>
      </c>
      <c r="U43">
        <v>5.0190000000000255E-2</v>
      </c>
      <c r="V43">
        <v>114.03566666666661</v>
      </c>
      <c r="W43">
        <v>403.01600000000008</v>
      </c>
      <c r="X43">
        <v>34.018666666666675</v>
      </c>
      <c r="Y43">
        <v>118.51433333333334</v>
      </c>
      <c r="Z43">
        <v>80.034333333333265</v>
      </c>
      <c r="AA43">
        <v>11.399333333333391</v>
      </c>
      <c r="AB43">
        <v>9.9999999999999326E-3</v>
      </c>
      <c r="AC43">
        <v>101.63450000000006</v>
      </c>
    </row>
    <row r="44" spans="1:29" x14ac:dyDescent="0.25">
      <c r="A44" t="s">
        <v>44</v>
      </c>
      <c r="B44">
        <v>695.40166666666664</v>
      </c>
      <c r="C44">
        <v>19.992433333333313</v>
      </c>
      <c r="D44">
        <v>115.02133333333308</v>
      </c>
      <c r="E44">
        <v>109.08799999999948</v>
      </c>
      <c r="F44">
        <v>29.183000000000121</v>
      </c>
      <c r="G44">
        <v>21.987666666666623</v>
      </c>
      <c r="H44">
        <v>104.02436666666667</v>
      </c>
      <c r="I44">
        <v>1.0568400000000004</v>
      </c>
      <c r="J44">
        <v>14.444233333333347</v>
      </c>
      <c r="L44">
        <v>0.72591229999999929</v>
      </c>
      <c r="N44">
        <v>120.68200000000024</v>
      </c>
      <c r="O44">
        <v>110.80233333333291</v>
      </c>
      <c r="P44">
        <v>25.003333333333384</v>
      </c>
      <c r="Q44">
        <v>32.901333333333149</v>
      </c>
      <c r="R44">
        <v>28.453666666666621</v>
      </c>
      <c r="T44">
        <v>119.90000000000067</v>
      </c>
      <c r="U44">
        <v>5.0043333333333613E-2</v>
      </c>
      <c r="V44">
        <v>113.90233333333335</v>
      </c>
      <c r="W44">
        <v>402.9649999999998</v>
      </c>
      <c r="X44">
        <v>33.967333333333336</v>
      </c>
      <c r="Y44">
        <v>118.60099999999998</v>
      </c>
      <c r="Z44">
        <v>79.97266666666674</v>
      </c>
      <c r="AA44">
        <v>11.319666666666718</v>
      </c>
      <c r="AB44">
        <v>9.9999999999999326E-3</v>
      </c>
      <c r="AC44">
        <v>101.63683333333334</v>
      </c>
    </row>
    <row r="45" spans="1:29" x14ac:dyDescent="0.25">
      <c r="A45" t="s">
        <v>45</v>
      </c>
      <c r="B45">
        <v>695.14086378737522</v>
      </c>
      <c r="C45">
        <v>19.989634551494984</v>
      </c>
      <c r="D45">
        <v>115.00564784053158</v>
      </c>
      <c r="E45">
        <v>109.08737541528187</v>
      </c>
      <c r="F45">
        <v>28.901993355481714</v>
      </c>
      <c r="G45">
        <v>21.978737541528254</v>
      </c>
      <c r="H45">
        <v>104.02747508305644</v>
      </c>
      <c r="I45">
        <v>1.056318936877074</v>
      </c>
      <c r="J45">
        <v>14.442558139534878</v>
      </c>
      <c r="L45">
        <v>0.72593076411960078</v>
      </c>
      <c r="N45">
        <v>120.65182724252466</v>
      </c>
      <c r="O45">
        <v>110.79999999999956</v>
      </c>
      <c r="P45">
        <v>25.573421926910278</v>
      </c>
      <c r="Q45">
        <v>32.900332225913431</v>
      </c>
      <c r="R45">
        <v>28.301661129568199</v>
      </c>
      <c r="T45">
        <v>119.9003322259143</v>
      </c>
      <c r="U45">
        <v>4.9966777408638058E-2</v>
      </c>
      <c r="V45">
        <v>114.09933554817283</v>
      </c>
      <c r="W45">
        <v>403.07774086378714</v>
      </c>
      <c r="X45">
        <v>33.947508305647801</v>
      </c>
      <c r="Y45">
        <v>118.68139534883733</v>
      </c>
      <c r="Z45">
        <v>80.000996677740844</v>
      </c>
      <c r="AA45">
        <v>11.250498338870349</v>
      </c>
      <c r="AB45">
        <v>1.003322259136206E-2</v>
      </c>
      <c r="AC45">
        <v>101.63411960132888</v>
      </c>
    </row>
    <row r="46" spans="1:29" x14ac:dyDescent="0.25">
      <c r="A46" s="3" t="s">
        <v>46</v>
      </c>
      <c r="B46" s="4">
        <f>AVERAGE(B40:B45)</f>
        <v>695.17613783301294</v>
      </c>
      <c r="C46" s="4">
        <f t="shared" ref="C46" si="48">AVERAGE(C40:C45)</f>
        <v>19.989518671997569</v>
      </c>
      <c r="D46" s="4">
        <f t="shared" ref="D46" si="49">AVERAGE(D40:D45)</f>
        <v>115.0066546103598</v>
      </c>
      <c r="E46" s="4">
        <f t="shared" ref="E46" si="50">AVERAGE(E40:E45)</f>
        <v>109.08592098615851</v>
      </c>
      <c r="F46" s="4">
        <f t="shared" ref="F46" si="51">AVERAGE(F40:F45)</f>
        <v>29.144421597894276</v>
      </c>
      <c r="G46" s="4">
        <f t="shared" ref="G46" si="52">AVERAGE(G40:G45)</f>
        <v>22.058234034699201</v>
      </c>
      <c r="H46" s="4">
        <f t="shared" ref="H46" si="53">AVERAGE(H40:H45)</f>
        <v>104.01864746367552</v>
      </c>
      <c r="I46" s="4">
        <f t="shared" ref="I46" si="54">AVERAGE(I40:I45)</f>
        <v>1.0574314597507868</v>
      </c>
      <c r="J46" s="4">
        <f t="shared" ref="J46" si="55">AVERAGE(J40:J45)</f>
        <v>14.444829738231659</v>
      </c>
      <c r="K46" s="5">
        <f>MAX(J40:J45)-MIN(J40:J45)</f>
        <v>4.9085271317821366E-3</v>
      </c>
      <c r="L46" s="7">
        <f t="shared" ref="L46" si="56">AVERAGE(L40:L45)</f>
        <v>0.72666421157846184</v>
      </c>
      <c r="N46" s="4">
        <f>AVERAGE(N40:N45)</f>
        <v>120.68765218070318</v>
      </c>
      <c r="O46" s="4">
        <f t="shared" ref="O46" si="57">AVERAGE(O40:O45)</f>
        <v>110.81462560386451</v>
      </c>
      <c r="P46" s="4">
        <f t="shared" ref="P46" si="58">AVERAGE(P40:P45)</f>
        <v>24.860089830627768</v>
      </c>
      <c r="Q46" s="4">
        <f t="shared" ref="Q46" si="59">AVERAGE(Q40:Q45)</f>
        <v>32.964110926541089</v>
      </c>
      <c r="R46" s="4">
        <f t="shared" ref="R46" si="60">AVERAGE(R40:R45)</f>
        <v>28.556217954890943</v>
      </c>
      <c r="S46" s="5">
        <f>MAX(R40:R45)-MIN(R40:R45)</f>
        <v>0.49231880354226476</v>
      </c>
      <c r="T46" s="4">
        <f t="shared" ref="T46" si="61">AVERAGE(T40:T45)</f>
        <v>119.95211092654149</v>
      </c>
      <c r="U46" s="4">
        <f t="shared" ref="U46" si="62">AVERAGE(U40:U45)</f>
        <v>5.0033427970187561E-2</v>
      </c>
      <c r="V46" s="4">
        <f t="shared" ref="V46" si="63">AVERAGE(V40:V45)</f>
        <v>114.01809680169286</v>
      </c>
      <c r="W46" s="4">
        <f t="shared" ref="W46" si="64">AVERAGE(W40:W45)</f>
        <v>403.01723384519079</v>
      </c>
      <c r="X46" s="4">
        <f t="shared" ref="X46" si="65">AVERAGE(X40:X45)</f>
        <v>34.002825334479013</v>
      </c>
      <c r="Y46" s="4">
        <f t="shared" ref="Y46" si="66">AVERAGE(Y40:Y45)</f>
        <v>118.54307165141341</v>
      </c>
      <c r="Z46" s="4">
        <f t="shared" ref="Z46" si="67">AVERAGE(Z40:Z45)</f>
        <v>79.992366967657659</v>
      </c>
      <c r="AA46" s="4">
        <f t="shared" ref="AA46" si="68">AVERAGE(AA40:AA45)</f>
        <v>11.292638612033974</v>
      </c>
      <c r="AB46" s="4">
        <f t="shared" ref="AB46" si="69">AVERAGE(AB40:AB45)</f>
        <v>1.0022222345680317E-2</v>
      </c>
      <c r="AC46" s="4">
        <f t="shared" ref="AC46" si="70">AVERAGE(AC40:AC45)</f>
        <v>101.63426140512672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6.0862652774949669E-4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3">
        <f>_xlfn.STDEV.S(L40:L45)/AVERAGE(L40:L45)</f>
        <v>8.3756227161295947E-4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1" t="s">
        <v>0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N49" s="71" t="s">
        <v>1</v>
      </c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>
        <v>694.86120401337803</v>
      </c>
      <c r="C52">
        <v>20.01147157190637</v>
      </c>
      <c r="D52">
        <v>35.086622073578738</v>
      </c>
      <c r="E52">
        <v>35.271906354515117</v>
      </c>
      <c r="F52">
        <v>28.817391304347769</v>
      </c>
      <c r="G52">
        <v>22.158528428093717</v>
      </c>
      <c r="H52">
        <v>104.00742474916389</v>
      </c>
      <c r="I52">
        <v>1.3063712374581928</v>
      </c>
      <c r="J52">
        <v>14.443143812709021</v>
      </c>
      <c r="L52">
        <v>0.89717632107023471</v>
      </c>
      <c r="N52">
        <v>31.000334448160391</v>
      </c>
      <c r="O52">
        <v>37.018060200668714</v>
      </c>
      <c r="P52">
        <v>26.398996655518253</v>
      </c>
      <c r="Q52">
        <v>32.589966555184091</v>
      </c>
      <c r="R52">
        <v>28.030769230769216</v>
      </c>
      <c r="T52">
        <v>29.980602006688894</v>
      </c>
      <c r="U52">
        <v>4.9789297658862905E-2</v>
      </c>
      <c r="V52">
        <v>113.77658862876245</v>
      </c>
      <c r="W52">
        <v>403.18662207357886</v>
      </c>
      <c r="X52">
        <v>35.294314381270894</v>
      </c>
      <c r="Y52">
        <v>494.95719063545192</v>
      </c>
      <c r="Z52">
        <v>79.995986622073701</v>
      </c>
      <c r="AA52">
        <v>11.099999999999943</v>
      </c>
      <c r="AB52">
        <v>1.5551839464882868E-2</v>
      </c>
      <c r="AC52">
        <v>101.59545150501657</v>
      </c>
    </row>
    <row r="53" spans="1:29" x14ac:dyDescent="0.25">
      <c r="A53" t="s">
        <v>41</v>
      </c>
      <c r="B53">
        <v>695.43066666666698</v>
      </c>
      <c r="C53">
        <v>20.0143666666667</v>
      </c>
      <c r="D53">
        <v>34.967999999999883</v>
      </c>
      <c r="E53">
        <v>34.867000000000175</v>
      </c>
      <c r="F53">
        <v>29.232333333333365</v>
      </c>
      <c r="G53">
        <v>21.951666666666544</v>
      </c>
      <c r="H53">
        <v>104.03019999999995</v>
      </c>
      <c r="I53">
        <v>1.3055599999999992</v>
      </c>
      <c r="J53">
        <v>14.447066666666675</v>
      </c>
      <c r="L53">
        <v>0.89579616666666695</v>
      </c>
      <c r="N53">
        <v>30.78466666666684</v>
      </c>
      <c r="O53">
        <v>36.660666666666721</v>
      </c>
      <c r="P53">
        <v>26.376999999999985</v>
      </c>
      <c r="Q53">
        <v>32.418666666666475</v>
      </c>
      <c r="R53">
        <v>27.967999999999883</v>
      </c>
      <c r="T53">
        <v>29.87033333333326</v>
      </c>
      <c r="U53">
        <v>5.0303333333333436E-2</v>
      </c>
      <c r="V53">
        <v>113.87166666666661</v>
      </c>
      <c r="W53">
        <v>403.27000000000027</v>
      </c>
      <c r="X53">
        <v>35.25633333333333</v>
      </c>
      <c r="Y53">
        <v>495.29566666666642</v>
      </c>
      <c r="Z53">
        <v>79.978666666666598</v>
      </c>
      <c r="AA53">
        <v>11.193999999999949</v>
      </c>
      <c r="AB53">
        <v>1.4866666666666599E-2</v>
      </c>
      <c r="AC53">
        <v>101.60023333333319</v>
      </c>
    </row>
    <row r="54" spans="1:29" x14ac:dyDescent="0.25">
      <c r="A54" t="s">
        <v>42</v>
      </c>
      <c r="B54">
        <v>695.03666666666709</v>
      </c>
      <c r="C54">
        <v>20.008266666666664</v>
      </c>
      <c r="D54">
        <v>34.835666666666611</v>
      </c>
      <c r="E54">
        <v>34.530999999999942</v>
      </c>
      <c r="F54">
        <v>28.823333333333292</v>
      </c>
      <c r="G54">
        <v>21.8356666666668</v>
      </c>
      <c r="H54">
        <v>104.02329999999999</v>
      </c>
      <c r="I54">
        <v>1.3023299999999993</v>
      </c>
      <c r="J54">
        <v>14.442533333333328</v>
      </c>
      <c r="L54">
        <v>0.89435446666666674</v>
      </c>
      <c r="N54">
        <v>30.667666666666708</v>
      </c>
      <c r="O54">
        <v>36.37799999999983</v>
      </c>
      <c r="P54">
        <v>26.212000000000078</v>
      </c>
      <c r="Q54">
        <v>32.40699999999984</v>
      </c>
      <c r="R54">
        <v>27.84266666666678</v>
      </c>
      <c r="T54">
        <v>29.6423333333335</v>
      </c>
      <c r="U54">
        <v>4.9813333333333244E-2</v>
      </c>
      <c r="V54">
        <v>113.67833333333333</v>
      </c>
      <c r="W54">
        <v>403.39333333333371</v>
      </c>
      <c r="X54">
        <v>35.218333333333327</v>
      </c>
      <c r="Y54">
        <v>495.55399999999992</v>
      </c>
      <c r="Z54">
        <v>79.977666666666622</v>
      </c>
      <c r="AA54">
        <v>11.233000000000068</v>
      </c>
      <c r="AB54">
        <v>1.2799999999999933E-2</v>
      </c>
      <c r="AC54">
        <v>101.60486666666652</v>
      </c>
    </row>
    <row r="55" spans="1:29" x14ac:dyDescent="0.25">
      <c r="A55" t="s">
        <v>43</v>
      </c>
      <c r="B55">
        <v>694.53066666666666</v>
      </c>
      <c r="C55">
        <v>19.992500000000003</v>
      </c>
      <c r="D55">
        <v>34.719000000000044</v>
      </c>
      <c r="E55">
        <v>34.466000000000044</v>
      </c>
      <c r="F55">
        <v>29.243666666666648</v>
      </c>
      <c r="G55">
        <v>21.720999999999879</v>
      </c>
      <c r="H55">
        <v>104.05413333333338</v>
      </c>
      <c r="I55">
        <v>1.3042233333333331</v>
      </c>
      <c r="J55">
        <v>14.443433333333333</v>
      </c>
      <c r="L55">
        <v>0.89703293333333267</v>
      </c>
      <c r="N55">
        <v>30.60366666666685</v>
      </c>
      <c r="O55">
        <v>36.285333333333277</v>
      </c>
      <c r="P55">
        <v>26.032666666666639</v>
      </c>
      <c r="Q55">
        <v>32.413666666666536</v>
      </c>
      <c r="R55">
        <v>27.889999999999848</v>
      </c>
      <c r="T55">
        <v>29.600000000000165</v>
      </c>
      <c r="U55">
        <v>5.0266666666666758E-2</v>
      </c>
      <c r="V55">
        <v>113.86799999999998</v>
      </c>
      <c r="W55">
        <v>403.33266666666697</v>
      </c>
      <c r="X55">
        <v>35.269999999999996</v>
      </c>
      <c r="Y55">
        <v>495.71200000000005</v>
      </c>
      <c r="Z55">
        <v>79.996000000000024</v>
      </c>
      <c r="AA55">
        <v>11.300000000000052</v>
      </c>
      <c r="AB55">
        <v>1.3266666666666609E-2</v>
      </c>
      <c r="AC55">
        <v>101.60476666666648</v>
      </c>
    </row>
    <row r="56" spans="1:29" x14ac:dyDescent="0.25">
      <c r="A56" t="s">
        <v>44</v>
      </c>
      <c r="B56">
        <v>695.45900000000029</v>
      </c>
      <c r="C56">
        <v>19.989033333333328</v>
      </c>
      <c r="D56">
        <v>34.798333333333318</v>
      </c>
      <c r="E56">
        <v>34.798000000000002</v>
      </c>
      <c r="F56">
        <v>28.829999999999959</v>
      </c>
      <c r="G56">
        <v>21.686999999999877</v>
      </c>
      <c r="H56">
        <v>104.04679999999998</v>
      </c>
      <c r="I56">
        <v>1.3045166666666634</v>
      </c>
      <c r="J56">
        <v>14.443899999999998</v>
      </c>
      <c r="L56">
        <v>0.89617736666666603</v>
      </c>
      <c r="N56">
        <v>30.735333333333227</v>
      </c>
      <c r="O56">
        <v>36.628000000000178</v>
      </c>
      <c r="P56">
        <v>25.870666666666686</v>
      </c>
      <c r="Q56">
        <v>32.409333333333151</v>
      </c>
      <c r="R56">
        <v>27.82433333333346</v>
      </c>
      <c r="T56">
        <v>29.782333333333384</v>
      </c>
      <c r="U56">
        <v>4.9836666666666654E-2</v>
      </c>
      <c r="V56">
        <v>113.60699999999997</v>
      </c>
      <c r="W56">
        <v>403.31800000000004</v>
      </c>
      <c r="X56">
        <v>35.266333333333328</v>
      </c>
      <c r="Y56">
        <v>495.64333333333303</v>
      </c>
      <c r="Z56">
        <v>80.013333333333293</v>
      </c>
      <c r="AA56">
        <v>11.339666666666684</v>
      </c>
      <c r="AB56">
        <v>1.4666666666666602E-2</v>
      </c>
      <c r="AC56">
        <v>101.60796666666646</v>
      </c>
    </row>
    <row r="57" spans="1:29" x14ac:dyDescent="0.25">
      <c r="A57" t="s">
        <v>45</v>
      </c>
      <c r="B57">
        <v>695.17707641196034</v>
      </c>
      <c r="C57">
        <v>19.998006644518281</v>
      </c>
      <c r="D57">
        <v>34.863787375415193</v>
      </c>
      <c r="E57">
        <v>34.949169435215929</v>
      </c>
      <c r="F57">
        <v>29.2272425249169</v>
      </c>
      <c r="G57">
        <v>21.85215946843843</v>
      </c>
      <c r="H57">
        <v>104.04318936877075</v>
      </c>
      <c r="I57">
        <v>1.3035514950166107</v>
      </c>
      <c r="J57">
        <v>14.441627906976745</v>
      </c>
      <c r="L57">
        <v>0.89548810631229292</v>
      </c>
      <c r="N57">
        <v>30.913953488372059</v>
      </c>
      <c r="O57">
        <v>36.796013289036452</v>
      </c>
      <c r="P57">
        <v>25.882724252491549</v>
      </c>
      <c r="Q57">
        <v>32.34186046511622</v>
      </c>
      <c r="R57">
        <v>27.770764119601413</v>
      </c>
      <c r="T57">
        <v>29.865780730896855</v>
      </c>
      <c r="U57">
        <v>5.0212624584717702E-2</v>
      </c>
      <c r="V57">
        <v>113.81428571428569</v>
      </c>
      <c r="W57">
        <v>403.32558139534922</v>
      </c>
      <c r="X57">
        <v>35.228903654485059</v>
      </c>
      <c r="Y57">
        <v>495.35282392026619</v>
      </c>
      <c r="Z57">
        <v>80.001661129568106</v>
      </c>
      <c r="AA57">
        <v>11.399003322259194</v>
      </c>
      <c r="AB57">
        <v>1.5149501661129491E-2</v>
      </c>
      <c r="AC57">
        <v>101.6080066445181</v>
      </c>
    </row>
    <row r="58" spans="1:29" x14ac:dyDescent="0.25">
      <c r="A58" s="3" t="s">
        <v>46</v>
      </c>
      <c r="B58" s="4">
        <f>AVERAGE(B52:B57)</f>
        <v>695.08254673755664</v>
      </c>
      <c r="C58" s="4">
        <f t="shared" ref="C58" si="71">AVERAGE(C52:C57)</f>
        <v>20.00227414718189</v>
      </c>
      <c r="D58" s="4">
        <f t="shared" ref="D58" si="72">AVERAGE(D52:D57)</f>
        <v>34.878568241498968</v>
      </c>
      <c r="E58" s="4">
        <f t="shared" ref="E58" si="73">AVERAGE(E52:E57)</f>
        <v>34.813845964955199</v>
      </c>
      <c r="F58" s="4">
        <f t="shared" ref="F58" si="74">AVERAGE(F52:F57)</f>
        <v>29.028994527099655</v>
      </c>
      <c r="G58" s="4">
        <f t="shared" ref="G58" si="75">AVERAGE(G52:G57)</f>
        <v>21.867670204977539</v>
      </c>
      <c r="H58" s="4">
        <f t="shared" ref="H58" si="76">AVERAGE(H52:H57)</f>
        <v>104.03417457521134</v>
      </c>
      <c r="I58" s="4">
        <f t="shared" ref="I58" si="77">AVERAGE(I52:I57)</f>
        <v>1.3044254554124664</v>
      </c>
      <c r="J58" s="4">
        <f t="shared" ref="J58" si="78">AVERAGE(J52:J57)</f>
        <v>14.443617508836518</v>
      </c>
      <c r="K58" s="5">
        <f>MAX(J52:J57)-MIN(J52:J57)</f>
        <v>5.4387596899303503E-3</v>
      </c>
      <c r="L58" s="7">
        <f t="shared" ref="L58" si="79">AVERAGE(L52:L57)</f>
        <v>0.89600422678597658</v>
      </c>
      <c r="N58" s="4">
        <f>AVERAGE(N52:N57)</f>
        <v>30.784270211644344</v>
      </c>
      <c r="O58" s="4">
        <f t="shared" ref="O58" si="80">AVERAGE(O52:O57)</f>
        <v>36.627678914950856</v>
      </c>
      <c r="P58" s="4">
        <f t="shared" ref="P58" si="81">AVERAGE(P52:P57)</f>
        <v>26.129009040223867</v>
      </c>
      <c r="Q58" s="4">
        <f t="shared" ref="Q58" si="82">AVERAGE(Q52:Q57)</f>
        <v>32.430082281161049</v>
      </c>
      <c r="R58" s="4">
        <f t="shared" ref="R58" si="83">AVERAGE(R52:R57)</f>
        <v>27.887755558395099</v>
      </c>
      <c r="S58" s="5">
        <f>MAX(R52:R57)-MIN(R52:R57)</f>
        <v>0.26000511116780345</v>
      </c>
      <c r="T58" s="4">
        <f t="shared" ref="T58" si="84">AVERAGE(T52:T57)</f>
        <v>29.790230456264343</v>
      </c>
      <c r="U58" s="4">
        <f t="shared" ref="U58" si="85">AVERAGE(U52:U57)</f>
        <v>5.0036987040596781E-2</v>
      </c>
      <c r="V58" s="4">
        <f t="shared" ref="V58" si="86">AVERAGE(V52:V57)</f>
        <v>113.76931239050801</v>
      </c>
      <c r="W58" s="4">
        <f t="shared" ref="W58" si="87">AVERAGE(W52:W57)</f>
        <v>403.30436724482144</v>
      </c>
      <c r="X58" s="4">
        <f t="shared" ref="X58" si="88">AVERAGE(X52:X57)</f>
        <v>35.255703005959326</v>
      </c>
      <c r="Y58" s="4">
        <f t="shared" ref="Y58" si="89">AVERAGE(Y52:Y57)</f>
        <v>495.41916909261954</v>
      </c>
      <c r="Z58" s="4">
        <f t="shared" ref="Z58" si="90">AVERAGE(Z52:Z57)</f>
        <v>79.993885736384712</v>
      </c>
      <c r="AA58" s="4">
        <f t="shared" ref="AA58" si="91">AVERAGE(AA52:AA57)</f>
        <v>11.260944998154315</v>
      </c>
      <c r="AB58" s="4">
        <f t="shared" ref="AB58" si="92">AVERAGE(AB52:AB57)</f>
        <v>1.4383556854335351E-2</v>
      </c>
      <c r="AC58" s="4">
        <f t="shared" ref="AC58" si="93">AVERAGE(AC52:AC57)</f>
        <v>101.60354858047789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1.0481791257143818E-3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3">
        <f>_xlfn.STDEV.S(L52:L57)/AVERAGE(L52:L57)</f>
        <v>1.1698372556503067E-3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1" t="s">
        <v>0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N61" s="71" t="s">
        <v>1</v>
      </c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>
        <v>694.88896321070195</v>
      </c>
      <c r="C64">
        <v>39.976889632106996</v>
      </c>
      <c r="D64">
        <v>115.22876254180615</v>
      </c>
      <c r="E64">
        <v>109.15986622073629</v>
      </c>
      <c r="F64">
        <v>29.070568561873046</v>
      </c>
      <c r="G64">
        <v>21.976254180602016</v>
      </c>
      <c r="H64">
        <v>103.99926421404686</v>
      </c>
      <c r="I64">
        <v>1.3244046822742483</v>
      </c>
      <c r="J64">
        <v>14.434916387959866</v>
      </c>
      <c r="L64">
        <v>0.45527571906354519</v>
      </c>
      <c r="N64">
        <v>121.02107023411372</v>
      </c>
      <c r="O64">
        <v>111.10066889632049</v>
      </c>
      <c r="P64">
        <v>26.020735785953253</v>
      </c>
      <c r="Q64">
        <v>32.799999999999983</v>
      </c>
      <c r="R64">
        <v>27.93076923076918</v>
      </c>
      <c r="T64">
        <v>120.20936454849522</v>
      </c>
      <c r="U64">
        <v>4.9859531772575516E-2</v>
      </c>
      <c r="V64">
        <v>113.89765886287624</v>
      </c>
      <c r="W64">
        <v>402.92006688963181</v>
      </c>
      <c r="X64">
        <v>40.5531772575251</v>
      </c>
      <c r="Y64">
        <v>115.24080267558531</v>
      </c>
      <c r="Z64">
        <v>79.969230769230762</v>
      </c>
      <c r="AA64">
        <v>11.19999999999995</v>
      </c>
      <c r="AB64">
        <v>1.9264214046822624E-2</v>
      </c>
      <c r="AC64">
        <v>101.64190635451503</v>
      </c>
    </row>
    <row r="65" spans="1:29" x14ac:dyDescent="0.25">
      <c r="A65" t="s">
        <v>41</v>
      </c>
      <c r="B65">
        <v>694.91166666666663</v>
      </c>
      <c r="C65">
        <v>40.001433333333345</v>
      </c>
      <c r="D65">
        <v>115.29266666666685</v>
      </c>
      <c r="E65">
        <v>109.34700000000061</v>
      </c>
      <c r="F65">
        <v>29.002333333333201</v>
      </c>
      <c r="G65">
        <v>22.019000000000027</v>
      </c>
      <c r="H65">
        <v>104.01116666666663</v>
      </c>
      <c r="I65">
        <v>1.3267833333333321</v>
      </c>
      <c r="J65">
        <v>14.434533333333338</v>
      </c>
      <c r="L65">
        <v>0.45579293333333321</v>
      </c>
      <c r="N65">
        <v>121.04699999999931</v>
      </c>
      <c r="O65">
        <v>111.22766666666679</v>
      </c>
      <c r="P65">
        <v>26.264999999999873</v>
      </c>
      <c r="Q65">
        <v>32.800999999999988</v>
      </c>
      <c r="R65">
        <v>27.972333333333232</v>
      </c>
      <c r="T65">
        <v>120.2543333333338</v>
      </c>
      <c r="U65">
        <v>5.0220000000000257E-2</v>
      </c>
      <c r="V65">
        <v>113.63466666666665</v>
      </c>
      <c r="W65">
        <v>402.94900000000001</v>
      </c>
      <c r="X65">
        <v>40.652000000000015</v>
      </c>
      <c r="Y65">
        <v>115.1126666666666</v>
      </c>
      <c r="Z65">
        <v>80.002666666666698</v>
      </c>
      <c r="AA65">
        <v>11.199999999999948</v>
      </c>
      <c r="AB65">
        <v>1.8899999999999886E-2</v>
      </c>
      <c r="AC65">
        <v>101.64319999999998</v>
      </c>
    </row>
    <row r="66" spans="1:29" x14ac:dyDescent="0.25">
      <c r="A66" t="s">
        <v>42</v>
      </c>
      <c r="B66">
        <v>694.61599999999976</v>
      </c>
      <c r="C66">
        <v>40.022333333333378</v>
      </c>
      <c r="D66">
        <v>115.37366666666698</v>
      </c>
      <c r="E66">
        <v>109.50266666666658</v>
      </c>
      <c r="F66">
        <v>29.116333333333223</v>
      </c>
      <c r="G66">
        <v>22.059666666666633</v>
      </c>
      <c r="H66">
        <v>104.01400000000004</v>
      </c>
      <c r="I66">
        <v>1.327953333333336</v>
      </c>
      <c r="J66">
        <v>14.431166666666671</v>
      </c>
      <c r="L66">
        <v>0.45615250000000063</v>
      </c>
      <c r="N66">
        <v>121.00633333333334</v>
      </c>
      <c r="O66">
        <v>111.37700000000058</v>
      </c>
      <c r="P66">
        <v>26.519666666666776</v>
      </c>
      <c r="Q66">
        <v>32.888666666666481</v>
      </c>
      <c r="R66">
        <v>28.008666666666862</v>
      </c>
      <c r="T66">
        <v>120.30133333333315</v>
      </c>
      <c r="U66">
        <v>4.9776666666666913E-2</v>
      </c>
      <c r="V66">
        <v>113.80866666666661</v>
      </c>
      <c r="W66">
        <v>403.01866666666632</v>
      </c>
      <c r="X66">
        <v>40.702666666666666</v>
      </c>
      <c r="Y66">
        <v>114.98500000000003</v>
      </c>
      <c r="Z66">
        <v>80.007333333333349</v>
      </c>
      <c r="AA66">
        <v>11.199999999999948</v>
      </c>
      <c r="AB66">
        <v>1.8266666666666563E-2</v>
      </c>
      <c r="AC66">
        <v>101.64556666666658</v>
      </c>
    </row>
    <row r="67" spans="1:29" x14ac:dyDescent="0.25">
      <c r="A67" t="s">
        <v>43</v>
      </c>
      <c r="B67">
        <v>694.97766666666655</v>
      </c>
      <c r="C67">
        <v>40.020933333333353</v>
      </c>
      <c r="D67">
        <v>115.38133333333384</v>
      </c>
      <c r="E67">
        <v>109.58699999999941</v>
      </c>
      <c r="F67">
        <v>29.120999999999999</v>
      </c>
      <c r="G67">
        <v>21.958666666666531</v>
      </c>
      <c r="H67">
        <v>103.99976666666676</v>
      </c>
      <c r="I67">
        <v>1.328486666666665</v>
      </c>
      <c r="J67">
        <v>14.434399999999998</v>
      </c>
      <c r="L67">
        <v>0.45612566666666643</v>
      </c>
      <c r="N67">
        <v>121.00699999999989</v>
      </c>
      <c r="O67">
        <v>111.53333333333289</v>
      </c>
      <c r="P67">
        <v>26.598000000000138</v>
      </c>
      <c r="Q67">
        <v>32.899999999999814</v>
      </c>
      <c r="R67">
        <v>28.064000000000025</v>
      </c>
      <c r="T67">
        <v>120.24799999999988</v>
      </c>
      <c r="U67">
        <v>5.0233333333333588E-2</v>
      </c>
      <c r="V67">
        <v>113.77066666666659</v>
      </c>
      <c r="W67">
        <v>403.04500000000002</v>
      </c>
      <c r="X67">
        <v>40.711999999999961</v>
      </c>
      <c r="Y67">
        <v>115.10400000000004</v>
      </c>
      <c r="Z67">
        <v>79.948333333333238</v>
      </c>
      <c r="AA67">
        <v>11.178333333333301</v>
      </c>
      <c r="AB67">
        <v>1.7799999999999903E-2</v>
      </c>
      <c r="AC67">
        <v>101.64649999999989</v>
      </c>
    </row>
    <row r="68" spans="1:29" x14ac:dyDescent="0.25">
      <c r="A68" t="s">
        <v>44</v>
      </c>
      <c r="B68">
        <v>694.79599999999982</v>
      </c>
      <c r="C68">
        <v>40.009199999999986</v>
      </c>
      <c r="D68">
        <v>115.31766666666665</v>
      </c>
      <c r="E68">
        <v>109.5999999999994</v>
      </c>
      <c r="F68">
        <v>29.001666666666665</v>
      </c>
      <c r="G68">
        <v>21.859000000000112</v>
      </c>
      <c r="H68">
        <v>103.97856666666664</v>
      </c>
      <c r="I68">
        <v>1.3285266666666649</v>
      </c>
      <c r="J68">
        <v>14.434099999999999</v>
      </c>
      <c r="L68">
        <v>0.45638680000000015</v>
      </c>
      <c r="N68">
        <v>120.9470000000007</v>
      </c>
      <c r="O68">
        <v>111.58899999999939</v>
      </c>
      <c r="P68">
        <v>26.488333333333291</v>
      </c>
      <c r="Q68">
        <v>32.843999999999966</v>
      </c>
      <c r="R68">
        <v>27.990999999999993</v>
      </c>
      <c r="T68">
        <v>120.16399999999975</v>
      </c>
      <c r="U68">
        <v>4.9570000000000135E-2</v>
      </c>
      <c r="V68">
        <v>113.73500000000003</v>
      </c>
      <c r="W68">
        <v>403.0176666666668</v>
      </c>
      <c r="X68">
        <v>40.723666666666688</v>
      </c>
      <c r="Y68">
        <v>115.04599999999996</v>
      </c>
      <c r="Z68">
        <v>79.989666666666594</v>
      </c>
      <c r="AA68">
        <v>11.099999999999943</v>
      </c>
      <c r="AB68">
        <v>1.6799999999999905E-2</v>
      </c>
      <c r="AC68">
        <v>101.65389999999985</v>
      </c>
    </row>
    <row r="69" spans="1:29" x14ac:dyDescent="0.25">
      <c r="A69" t="s">
        <v>45</v>
      </c>
      <c r="B69">
        <v>695.02325581395314</v>
      </c>
      <c r="C69">
        <v>40.003820598006634</v>
      </c>
      <c r="D69">
        <v>115.18139534883719</v>
      </c>
      <c r="E69">
        <v>109.57209302325559</v>
      </c>
      <c r="F69">
        <v>29.335548172757548</v>
      </c>
      <c r="G69">
        <v>21.853156146179387</v>
      </c>
      <c r="H69">
        <v>103.98209302325583</v>
      </c>
      <c r="I69">
        <v>1.3276312292358796</v>
      </c>
      <c r="J69">
        <v>14.431428571428558</v>
      </c>
      <c r="L69">
        <v>0.45599279069767429</v>
      </c>
      <c r="N69">
        <v>120.80863787375355</v>
      </c>
      <c r="O69">
        <v>111.51295681063124</v>
      </c>
      <c r="P69">
        <v>26.372093023255818</v>
      </c>
      <c r="Q69">
        <v>32.799999999999983</v>
      </c>
      <c r="R69">
        <v>27.999667774086376</v>
      </c>
      <c r="T69">
        <v>120.05780730897003</v>
      </c>
      <c r="U69">
        <v>5.0342192691030158E-2</v>
      </c>
      <c r="V69">
        <v>113.77840531561458</v>
      </c>
      <c r="W69">
        <v>402.98970099667758</v>
      </c>
      <c r="X69">
        <v>40.667109634551494</v>
      </c>
      <c r="Y69">
        <v>115.29867109634559</v>
      </c>
      <c r="Z69">
        <v>80.084717607973374</v>
      </c>
      <c r="AA69">
        <v>11.107641196013224</v>
      </c>
      <c r="AB69">
        <v>1.697674418604642E-2</v>
      </c>
      <c r="AC69">
        <v>101.66697674418576</v>
      </c>
    </row>
    <row r="70" spans="1:29" x14ac:dyDescent="0.25">
      <c r="A70" s="3" t="s">
        <v>46</v>
      </c>
      <c r="B70" s="4">
        <f>AVERAGE(B64:B69)</f>
        <v>694.86892539299788</v>
      </c>
      <c r="C70" s="4">
        <f t="shared" ref="C70" si="94">AVERAGE(C64:C69)</f>
        <v>40.005768371685612</v>
      </c>
      <c r="D70" s="4">
        <f t="shared" ref="D70" si="95">AVERAGE(D64:D69)</f>
        <v>115.29591520399629</v>
      </c>
      <c r="E70" s="4">
        <f t="shared" ref="E70" si="96">AVERAGE(E64:E69)</f>
        <v>109.46143765177631</v>
      </c>
      <c r="F70" s="4">
        <f t="shared" ref="F70" si="97">AVERAGE(F64:F69)</f>
        <v>29.107908344660611</v>
      </c>
      <c r="G70" s="4">
        <f t="shared" ref="G70" si="98">AVERAGE(G64:G69)</f>
        <v>21.954290610019115</v>
      </c>
      <c r="H70" s="4">
        <f t="shared" ref="H70" si="99">AVERAGE(H64:H69)</f>
        <v>103.99747620621713</v>
      </c>
      <c r="I70" s="4">
        <f t="shared" ref="I70" si="100">AVERAGE(I64:I69)</f>
        <v>1.3272976519183544</v>
      </c>
      <c r="J70" s="4">
        <f t="shared" ref="J70" si="101">AVERAGE(J64:J69)</f>
        <v>14.433424159898072</v>
      </c>
      <c r="K70" s="5">
        <f>MAX(J64:J69)-MIN(J64:J69)</f>
        <v>3.749721293194952E-3</v>
      </c>
      <c r="L70" s="7">
        <f t="shared" ref="L70" si="102">AVERAGE(L64:L69)</f>
        <v>0.45595440162686995</v>
      </c>
      <c r="N70" s="4">
        <f>AVERAGE(N64:N69)</f>
        <v>120.97284024020009</v>
      </c>
      <c r="O70" s="4">
        <f t="shared" ref="O70" si="103">AVERAGE(O64:O69)</f>
        <v>111.3901042844919</v>
      </c>
      <c r="P70" s="4">
        <f t="shared" ref="P70" si="104">AVERAGE(P64:P69)</f>
        <v>26.377304801534859</v>
      </c>
      <c r="Q70" s="4">
        <f t="shared" ref="Q70" si="105">AVERAGE(Q64:Q69)</f>
        <v>32.838944444444373</v>
      </c>
      <c r="R70" s="4">
        <f t="shared" ref="R70" si="106">AVERAGE(R64:R69)</f>
        <v>27.994406167475944</v>
      </c>
      <c r="S70" s="5">
        <f>MAX(R64:R69)-MIN(R64:R69)</f>
        <v>0.13323076923084542</v>
      </c>
      <c r="T70" s="4">
        <f t="shared" ref="T70" si="107">AVERAGE(T64:T69)</f>
        <v>120.20580642068865</v>
      </c>
      <c r="U70" s="4">
        <f t="shared" ref="U70" si="108">AVERAGE(U64:U69)</f>
        <v>5.0000287410601092E-2</v>
      </c>
      <c r="V70" s="4">
        <f t="shared" ref="V70" si="109">AVERAGE(V64:V69)</f>
        <v>113.77084402974845</v>
      </c>
      <c r="W70" s="4">
        <f t="shared" ref="W70" si="110">AVERAGE(W64:W69)</f>
        <v>402.99001686994046</v>
      </c>
      <c r="X70" s="4">
        <f t="shared" ref="X70" si="111">AVERAGE(X64:X69)</f>
        <v>40.668436704234985</v>
      </c>
      <c r="Y70" s="4">
        <f t="shared" ref="Y70" si="112">AVERAGE(Y64:Y69)</f>
        <v>115.1311900730996</v>
      </c>
      <c r="Z70" s="4">
        <f t="shared" ref="Z70" si="113">AVERAGE(Z64:Z69)</f>
        <v>80.000324729534</v>
      </c>
      <c r="AA70" s="4">
        <f t="shared" ref="AA70" si="114">AVERAGE(AA64:AA69)</f>
        <v>11.164329088224385</v>
      </c>
      <c r="AB70" s="4">
        <f t="shared" ref="AB70" si="115">AVERAGE(AB64:AB69)</f>
        <v>1.8001270816589216E-2</v>
      </c>
      <c r="AC70" s="4">
        <f t="shared" ref="AC70" si="116">AVERAGE(AC64:AC69)</f>
        <v>101.64967496089452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3.856679361095773E-4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3">
        <f>_xlfn.STDEV.S(L64:L69)/AVERAGE(L64:L69)</f>
        <v>8.4584759952638518E-4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5" t="s">
        <v>54</v>
      </c>
      <c r="B75" s="76"/>
      <c r="C75" s="76"/>
      <c r="D75" s="76"/>
      <c r="E75" s="76"/>
      <c r="F75" s="76"/>
      <c r="G75" s="76"/>
      <c r="H75" s="76"/>
      <c r="I75" s="76"/>
      <c r="J75" s="77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8" t="s">
        <v>59</v>
      </c>
      <c r="H76" s="79"/>
      <c r="I76" s="78" t="s">
        <v>60</v>
      </c>
      <c r="J76" s="79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5" t="s">
        <v>66</v>
      </c>
      <c r="H77" s="77"/>
      <c r="I77" s="75" t="s">
        <v>66</v>
      </c>
      <c r="J77" s="77"/>
    </row>
    <row r="78" spans="1:29" x14ac:dyDescent="0.25">
      <c r="A78" s="10" t="s">
        <v>29</v>
      </c>
      <c r="B78" s="15">
        <f>L10</f>
        <v>0.28643991202813895</v>
      </c>
      <c r="C78" s="44">
        <f>L12</f>
        <v>6.0687615773813701E-4</v>
      </c>
      <c r="D78" s="10">
        <v>0.5</v>
      </c>
      <c r="E78" s="10">
        <v>21.99</v>
      </c>
      <c r="F78" s="16">
        <v>0.3</v>
      </c>
      <c r="G78" s="72">
        <f>I78*F78</f>
        <v>0.94482204982481621</v>
      </c>
      <c r="H78" s="73"/>
      <c r="I78" s="72">
        <f>B78*E78*D78</f>
        <v>3.1494068327493876</v>
      </c>
      <c r="J78" s="74"/>
    </row>
    <row r="79" spans="1:29" x14ac:dyDescent="0.25">
      <c r="A79" s="10" t="s">
        <v>49</v>
      </c>
      <c r="B79" s="15">
        <f>L22</f>
        <v>0.29861851269193118</v>
      </c>
      <c r="C79" s="44">
        <f>L24</f>
        <v>4.4356582402073591E-4</v>
      </c>
      <c r="D79" s="10">
        <v>0.5</v>
      </c>
      <c r="E79" s="10">
        <v>21.99</v>
      </c>
      <c r="F79" s="16">
        <v>3.2000000000000001E-2</v>
      </c>
      <c r="G79" s="72">
        <f t="shared" ref="G79:G83" si="117">I79*F79</f>
        <v>0.10506593750552906</v>
      </c>
      <c r="H79" s="73"/>
      <c r="I79" s="72">
        <f t="shared" ref="I79:I83" si="118">B79*E79*D79</f>
        <v>3.2833105470477832</v>
      </c>
      <c r="J79" s="74"/>
    </row>
    <row r="80" spans="1:29" x14ac:dyDescent="0.25">
      <c r="A80" s="10" t="s">
        <v>50</v>
      </c>
      <c r="B80" s="15">
        <f>L34</f>
        <v>0.288606297459231</v>
      </c>
      <c r="C80" s="44">
        <f>L36</f>
        <v>2.2816264683178964E-4</v>
      </c>
      <c r="D80" s="10">
        <v>0.5</v>
      </c>
      <c r="E80" s="10">
        <v>16.489999999999998</v>
      </c>
      <c r="F80" s="16">
        <v>0.31</v>
      </c>
      <c r="G80" s="72">
        <f t="shared" si="117"/>
        <v>0.73766326599092136</v>
      </c>
      <c r="H80" s="73"/>
      <c r="I80" s="72">
        <f t="shared" si="118"/>
        <v>2.3795589225513591</v>
      </c>
      <c r="J80" s="74"/>
    </row>
    <row r="81" spans="1:10" x14ac:dyDescent="0.25">
      <c r="A81" s="10" t="s">
        <v>51</v>
      </c>
      <c r="B81" s="15">
        <f>L46</f>
        <v>0.72666421157846184</v>
      </c>
      <c r="C81" s="44">
        <f>L48</f>
        <v>8.3756227161295947E-4</v>
      </c>
      <c r="D81" s="10">
        <v>0.5</v>
      </c>
      <c r="E81" s="10">
        <v>1.46</v>
      </c>
      <c r="F81" s="16">
        <v>0.17399999999999999</v>
      </c>
      <c r="G81" s="72">
        <f t="shared" si="117"/>
        <v>9.2300888154696212E-2</v>
      </c>
      <c r="H81" s="73"/>
      <c r="I81" s="72">
        <f t="shared" si="118"/>
        <v>0.53046487445227708</v>
      </c>
      <c r="J81" s="74"/>
    </row>
    <row r="82" spans="1:10" x14ac:dyDescent="0.25">
      <c r="A82" s="10" t="s">
        <v>52</v>
      </c>
      <c r="B82" s="15">
        <f>L58</f>
        <v>0.89600422678597658</v>
      </c>
      <c r="C82" s="44">
        <f>L60</f>
        <v>1.1698372556503067E-3</v>
      </c>
      <c r="D82" s="10">
        <v>0.5</v>
      </c>
      <c r="E82" s="10">
        <v>1.46</v>
      </c>
      <c r="F82" s="16">
        <v>1.0999999999999999E-2</v>
      </c>
      <c r="G82" s="72">
        <f t="shared" si="117"/>
        <v>7.1949139410913921E-3</v>
      </c>
      <c r="H82" s="73"/>
      <c r="I82" s="72">
        <f t="shared" si="118"/>
        <v>0.65408308555376293</v>
      </c>
      <c r="J82" s="74"/>
    </row>
    <row r="83" spans="1:10" x14ac:dyDescent="0.25">
      <c r="A83" s="10" t="s">
        <v>53</v>
      </c>
      <c r="B83" s="15">
        <f>L70</f>
        <v>0.45595440162686995</v>
      </c>
      <c r="C83" s="44">
        <f>L72</f>
        <v>8.4584759952638518E-4</v>
      </c>
      <c r="D83" s="10">
        <v>0.5</v>
      </c>
      <c r="E83" s="10">
        <v>2.91</v>
      </c>
      <c r="F83" s="16">
        <v>0.17199999999999999</v>
      </c>
      <c r="G83" s="72">
        <f t="shared" si="117"/>
        <v>0.11410714855114046</v>
      </c>
      <c r="H83" s="73"/>
      <c r="I83" s="72">
        <f t="shared" si="118"/>
        <v>0.66341365436709576</v>
      </c>
      <c r="J83" s="74"/>
    </row>
    <row r="84" spans="1:10" x14ac:dyDescent="0.25">
      <c r="A84" s="80" t="s">
        <v>67</v>
      </c>
      <c r="B84" s="81"/>
      <c r="C84" s="81"/>
      <c r="D84" s="81"/>
      <c r="E84" s="81"/>
      <c r="F84" s="82"/>
      <c r="G84" s="83">
        <f>SUM(G78:G83)</f>
        <v>2.0011542039681949</v>
      </c>
      <c r="H84" s="84"/>
      <c r="I84" s="83">
        <f>SUM(I78:I83)</f>
        <v>10.660237916721666</v>
      </c>
      <c r="J84" s="84"/>
    </row>
    <row r="87" spans="1:10" x14ac:dyDescent="0.25">
      <c r="B87" s="4"/>
    </row>
  </sheetData>
  <mergeCells count="32">
    <mergeCell ref="G82:H82"/>
    <mergeCell ref="I82:J82"/>
    <mergeCell ref="G83:H83"/>
    <mergeCell ref="I83:J83"/>
    <mergeCell ref="A84:F84"/>
    <mergeCell ref="G84:H84"/>
    <mergeCell ref="I84:J84"/>
    <mergeCell ref="G79:H79"/>
    <mergeCell ref="I79:J79"/>
    <mergeCell ref="G80:H80"/>
    <mergeCell ref="I80:J80"/>
    <mergeCell ref="G81:H81"/>
    <mergeCell ref="I81:J81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B1:L1"/>
    <mergeCell ref="N1:AC1"/>
    <mergeCell ref="B13:L13"/>
    <mergeCell ref="N13:AC13"/>
    <mergeCell ref="B25:L25"/>
    <mergeCell ref="N25:AC2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B86B211A45DE4CB482C72981915036" ma:contentTypeVersion="1" ma:contentTypeDescription="Create a new document." ma:contentTypeScope="" ma:versionID="00cdd2c79dec18a74cb3e7b4e307b139">
  <xsd:schema xmlns:xsd="http://www.w3.org/2001/XMLSchema" xmlns:xs="http://www.w3.org/2001/XMLSchema" xmlns:p="http://schemas.microsoft.com/office/2006/metadata/properties" xmlns:ns2="b1c00306-8d6a-457d-8670-2ac4bc9e8c69" targetNamespace="http://schemas.microsoft.com/office/2006/metadata/properties" ma:root="true" ma:fieldsID="0b771191f0f400294eabc825ef0cd1d7" ns2:_="">
    <xsd:import namespace="b1c00306-8d6a-457d-8670-2ac4bc9e8c6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00306-8d6a-457d-8670-2ac4bc9e8c6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5E290C-2048-4CD2-8D21-ABCA7B1257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336ACD-7248-4EB5-9FA3-03E7F06932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c00306-8d6a-457d-8670-2ac4bc9e8c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1774B3-A353-407A-9C83-8C2EA9FC8DF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1c00306-8d6a-457d-8670-2ac4bc9e8c69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BSFC Summary</vt:lpstr>
      <vt:lpstr>Summary_Stage1</vt:lpstr>
      <vt:lpstr>Summary_Stage2</vt:lpstr>
      <vt:lpstr>Summary_Stage3</vt:lpstr>
      <vt:lpstr>Summary_Stage4</vt:lpstr>
      <vt:lpstr>Summary_Stage5</vt:lpstr>
      <vt:lpstr>Summary_Stage6</vt:lpstr>
      <vt:lpstr>BL5_Iteration1</vt:lpstr>
      <vt:lpstr>BL6_Iteration1</vt:lpstr>
      <vt:lpstr>BL6_Iteration2</vt:lpstr>
      <vt:lpstr>BL5_Iteration2</vt:lpstr>
      <vt:lpstr>BL5_Iteration3</vt:lpstr>
      <vt:lpstr>BL6_Iteration3</vt:lpstr>
      <vt:lpstr>BL6_Iteration4</vt:lpstr>
      <vt:lpstr>BL5_Iteration4</vt:lpstr>
      <vt:lpstr>BL5_Iteration5</vt:lpstr>
      <vt:lpstr>BL6_Iteration5</vt:lpstr>
      <vt:lpstr>BL6_Iteration6</vt:lpstr>
      <vt:lpstr>BL5_Iteration6</vt:lpstr>
      <vt:lpstr>Down Time</vt:lpstr>
      <vt:lpstr>'Down Time'!Print_Area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Rubas, Paul J</dc:creator>
  <cp:lastModifiedBy>Richard E. Grundza</cp:lastModifiedBy>
  <dcterms:created xsi:type="dcterms:W3CDTF">2023-03-02T20:42:36Z</dcterms:created>
  <dcterms:modified xsi:type="dcterms:W3CDTF">2023-03-28T19:26:43Z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0x01010031B86B211A45DE4CB482C72981915036</vt:lpwstr>
  </property>
</Properties>
</file>