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MHT-4 Mini-Matrix 4" sheetId="1" r:id="rId1"/>
  </sheets>
  <definedNames>
    <definedName name="_xlnm.Print_Area" localSheetId="0">'MHT-4 Mini-Matrix 4'!$A$1:$J$91</definedName>
  </definedNames>
  <calcPr fullCalcOnLoad="1"/>
</workbook>
</file>

<file path=xl/sharedStrings.xml><?xml version="1.0" encoding="utf-8"?>
<sst xmlns="http://schemas.openxmlformats.org/spreadsheetml/2006/main" count="102" uniqueCount="17">
  <si>
    <t>RL193 (A)</t>
  </si>
  <si>
    <t>RL207 (C)</t>
  </si>
  <si>
    <t>RL194 (D)</t>
  </si>
  <si>
    <t>1006 (E)</t>
  </si>
  <si>
    <t>GF3 (F)</t>
  </si>
  <si>
    <t>GF-2 (G)</t>
  </si>
  <si>
    <t>Oil</t>
  </si>
  <si>
    <t>Deposits
Wt. (mg)</t>
  </si>
  <si>
    <t>Sq. Root</t>
  </si>
  <si>
    <t>Mean</t>
  </si>
  <si>
    <t>Upper</t>
  </si>
  <si>
    <t>Lower</t>
  </si>
  <si>
    <t>95% Acceptance Bands
(Transformed Units)</t>
  </si>
  <si>
    <t>95% Acceptance Bands
(Converted Back to Origianl Units)</t>
  </si>
  <si>
    <t>Pooled
s</t>
  </si>
  <si>
    <t>Overall Stats by Oil
(Transformed Units)</t>
  </si>
  <si>
    <t>Target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</si>
</sst>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164" fontId="0" fillId="0" borderId="1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2" bestFit="1" customWidth="1"/>
    <col min="2" max="2" width="8.28125" style="1" bestFit="1" customWidth="1"/>
    <col min="3" max="3" width="8.28125" style="8" bestFit="1" customWidth="1"/>
    <col min="4" max="4" width="9.140625" style="7" customWidth="1"/>
    <col min="5" max="5" width="9.140625" style="11" customWidth="1"/>
    <col min="6" max="6" width="11.7109375" style="7" customWidth="1"/>
    <col min="7" max="7" width="11.7109375" style="11" customWidth="1"/>
    <col min="8" max="8" width="15.7109375" style="7" customWidth="1"/>
    <col min="9" max="9" width="12.140625" style="11" customWidth="1"/>
  </cols>
  <sheetData>
    <row r="1" spans="4:10" ht="26.25" customHeight="1">
      <c r="D1" s="17" t="s">
        <v>15</v>
      </c>
      <c r="E1" s="18"/>
      <c r="F1" s="17" t="s">
        <v>12</v>
      </c>
      <c r="G1" s="18"/>
      <c r="H1" s="19" t="s">
        <v>13</v>
      </c>
      <c r="I1" s="17"/>
      <c r="J1" s="20"/>
    </row>
    <row r="2" spans="1:10" s="3" customFormat="1" ht="26.25" thickBot="1">
      <c r="A2" s="3" t="s">
        <v>6</v>
      </c>
      <c r="B2" s="12" t="s">
        <v>7</v>
      </c>
      <c r="C2" s="13" t="s">
        <v>8</v>
      </c>
      <c r="D2" s="14" t="s">
        <v>9</v>
      </c>
      <c r="E2" s="15" t="s">
        <v>14</v>
      </c>
      <c r="F2" s="14" t="s">
        <v>11</v>
      </c>
      <c r="G2" s="16" t="s">
        <v>10</v>
      </c>
      <c r="H2" s="14" t="s">
        <v>11</v>
      </c>
      <c r="I2" s="14" t="s">
        <v>16</v>
      </c>
      <c r="J2" s="16" t="s">
        <v>10</v>
      </c>
    </row>
    <row r="3" spans="1:10" ht="13.5" thickTop="1">
      <c r="A3" s="2" t="s">
        <v>0</v>
      </c>
      <c r="B3" s="1">
        <v>56.2</v>
      </c>
      <c r="C3" s="8">
        <f>SQRT(B3)</f>
        <v>7.496665925596525</v>
      </c>
      <c r="D3" s="6"/>
      <c r="E3" s="10"/>
      <c r="F3" s="6"/>
      <c r="G3" s="10"/>
      <c r="H3" s="6"/>
      <c r="I3" s="6"/>
      <c r="J3" s="10"/>
    </row>
    <row r="4" spans="1:10" ht="12.75">
      <c r="A4" s="2" t="s">
        <v>0</v>
      </c>
      <c r="B4" s="1">
        <v>57.5</v>
      </c>
      <c r="C4" s="8">
        <f aca="true" t="shared" si="0" ref="C4:C91">SQRT(B4)</f>
        <v>7.582875444051551</v>
      </c>
      <c r="D4" s="6"/>
      <c r="E4" s="10"/>
      <c r="F4" s="6"/>
      <c r="G4" s="10"/>
      <c r="H4" s="6"/>
      <c r="I4" s="6"/>
      <c r="J4" s="10"/>
    </row>
    <row r="5" spans="1:10" ht="12.75">
      <c r="A5" s="2" t="s">
        <v>0</v>
      </c>
      <c r="B5" s="1">
        <v>52.5</v>
      </c>
      <c r="C5" s="8">
        <f t="shared" si="0"/>
        <v>7.245688373094719</v>
      </c>
      <c r="D5" s="6">
        <f>AVERAGE(C3:C26)</f>
        <v>7.116546494281919</v>
      </c>
      <c r="E5" s="10">
        <v>0.27</v>
      </c>
      <c r="F5" s="6">
        <f>D5-(1.96*E5)</f>
        <v>6.587346494281919</v>
      </c>
      <c r="G5" s="10">
        <f>D5+(1.96*E5)</f>
        <v>7.645746494281919</v>
      </c>
      <c r="H5" s="6">
        <f>F5*F5</f>
        <v>43.393133835728285</v>
      </c>
      <c r="I5" s="6">
        <f>D5*D5</f>
        <v>50.64523400527627</v>
      </c>
      <c r="J5" s="10">
        <f>G5*G5</f>
        <v>58.45743945482426</v>
      </c>
    </row>
    <row r="6" spans="1:10" ht="12.75">
      <c r="A6" s="2" t="s">
        <v>0</v>
      </c>
      <c r="B6" s="1">
        <v>55.8</v>
      </c>
      <c r="C6" s="8">
        <f t="shared" si="0"/>
        <v>7.469939758793239</v>
      </c>
      <c r="D6" s="6"/>
      <c r="E6" s="10"/>
      <c r="F6" s="6"/>
      <c r="G6" s="10"/>
      <c r="H6" s="6"/>
      <c r="I6" s="6"/>
      <c r="J6" s="10"/>
    </row>
    <row r="7" spans="1:10" ht="12.75">
      <c r="A7" s="2" t="s">
        <v>0</v>
      </c>
      <c r="B7" s="1">
        <v>47.6</v>
      </c>
      <c r="C7" s="8">
        <f t="shared" si="0"/>
        <v>6.899275324264136</v>
      </c>
      <c r="D7" s="6"/>
      <c r="E7" s="10"/>
      <c r="F7" s="6"/>
      <c r="G7" s="10"/>
      <c r="H7" s="6"/>
      <c r="I7" s="6"/>
      <c r="J7" s="10"/>
    </row>
    <row r="8" spans="1:10" ht="12.75">
      <c r="A8" s="2" t="s">
        <v>0</v>
      </c>
      <c r="B8" s="1">
        <v>54.7</v>
      </c>
      <c r="C8" s="8">
        <f t="shared" si="0"/>
        <v>7.395944834840239</v>
      </c>
      <c r="D8" s="6"/>
      <c r="E8" s="10"/>
      <c r="F8" s="6"/>
      <c r="G8" s="10"/>
      <c r="H8" s="6"/>
      <c r="I8" s="6"/>
      <c r="J8" s="10"/>
    </row>
    <row r="9" spans="1:10" ht="12.75">
      <c r="A9" s="2" t="s">
        <v>0</v>
      </c>
      <c r="B9" s="1">
        <v>46.9</v>
      </c>
      <c r="C9" s="8">
        <f t="shared" si="0"/>
        <v>6.848357467305573</v>
      </c>
      <c r="D9" s="6"/>
      <c r="E9" s="10"/>
      <c r="F9" s="6"/>
      <c r="G9" s="10"/>
      <c r="H9" s="6"/>
      <c r="I9" s="6"/>
      <c r="J9" s="10"/>
    </row>
    <row r="10" spans="1:10" ht="12.75">
      <c r="A10" s="2" t="s">
        <v>0</v>
      </c>
      <c r="B10" s="1">
        <v>47.3</v>
      </c>
      <c r="C10" s="8">
        <f t="shared" si="0"/>
        <v>6.877499545619759</v>
      </c>
      <c r="D10" s="6"/>
      <c r="E10" s="10"/>
      <c r="F10" s="6"/>
      <c r="G10" s="10"/>
      <c r="H10" s="6"/>
      <c r="I10" s="6"/>
      <c r="J10" s="10"/>
    </row>
    <row r="11" spans="1:10" ht="12.75">
      <c r="A11" s="2" t="s">
        <v>0</v>
      </c>
      <c r="B11" s="1">
        <v>53.3</v>
      </c>
      <c r="C11" s="8">
        <f t="shared" si="0"/>
        <v>7.3006848993775915</v>
      </c>
      <c r="D11" s="6"/>
      <c r="E11" s="10"/>
      <c r="F11" s="6"/>
      <c r="G11" s="10"/>
      <c r="H11" s="6"/>
      <c r="I11" s="6"/>
      <c r="J11" s="10"/>
    </row>
    <row r="12" spans="1:10" ht="12.75">
      <c r="A12" s="2" t="s">
        <v>0</v>
      </c>
      <c r="B12" s="1">
        <v>44.7</v>
      </c>
      <c r="C12" s="8">
        <f t="shared" si="0"/>
        <v>6.685805860178712</v>
      </c>
      <c r="D12" s="6"/>
      <c r="E12" s="10"/>
      <c r="F12" s="6"/>
      <c r="G12" s="10"/>
      <c r="H12" s="6"/>
      <c r="I12" s="6"/>
      <c r="J12" s="10"/>
    </row>
    <row r="13" spans="1:10" ht="12.75">
      <c r="A13" s="2" t="s">
        <v>0</v>
      </c>
      <c r="B13" s="1">
        <v>51</v>
      </c>
      <c r="C13" s="8">
        <f t="shared" si="0"/>
        <v>7.14142842854285</v>
      </c>
      <c r="D13" s="6"/>
      <c r="E13" s="10"/>
      <c r="F13" s="6"/>
      <c r="G13" s="10"/>
      <c r="H13" s="6"/>
      <c r="I13" s="6"/>
      <c r="J13" s="10"/>
    </row>
    <row r="14" spans="1:10" ht="12.75">
      <c r="A14" s="2" t="s">
        <v>0</v>
      </c>
      <c r="B14" s="1">
        <v>53.5</v>
      </c>
      <c r="C14" s="8">
        <f t="shared" si="0"/>
        <v>7.314369419163897</v>
      </c>
      <c r="D14" s="6"/>
      <c r="E14" s="10"/>
      <c r="F14" s="6"/>
      <c r="G14" s="10"/>
      <c r="H14" s="6"/>
      <c r="I14" s="6"/>
      <c r="J14" s="10"/>
    </row>
    <row r="15" spans="1:10" ht="12.75">
      <c r="A15" s="2" t="s">
        <v>0</v>
      </c>
      <c r="B15" s="1">
        <v>43.6</v>
      </c>
      <c r="C15" s="8">
        <f t="shared" si="0"/>
        <v>6.603029607687671</v>
      </c>
      <c r="D15" s="6"/>
      <c r="E15" s="10"/>
      <c r="F15" s="6"/>
      <c r="G15" s="10"/>
      <c r="H15" s="6"/>
      <c r="I15" s="6"/>
      <c r="J15" s="10"/>
    </row>
    <row r="16" spans="1:10" ht="12.75">
      <c r="A16" s="2" t="s">
        <v>0</v>
      </c>
      <c r="B16" s="1">
        <v>39.1</v>
      </c>
      <c r="C16" s="8">
        <f t="shared" si="0"/>
        <v>6.252999280345393</v>
      </c>
      <c r="D16" s="6"/>
      <c r="E16" s="10"/>
      <c r="F16" s="6"/>
      <c r="G16" s="10"/>
      <c r="H16" s="6"/>
      <c r="I16" s="6"/>
      <c r="J16" s="10"/>
    </row>
    <row r="17" spans="1:10" ht="12.75">
      <c r="A17" s="2" t="s">
        <v>0</v>
      </c>
      <c r="B17" s="1">
        <v>42.3</v>
      </c>
      <c r="C17" s="8">
        <f t="shared" si="0"/>
        <v>6.5038450166036395</v>
      </c>
      <c r="D17" s="6"/>
      <c r="E17" s="10"/>
      <c r="F17" s="6"/>
      <c r="G17" s="10"/>
      <c r="H17" s="6"/>
      <c r="I17" s="6"/>
      <c r="J17" s="10"/>
    </row>
    <row r="18" spans="1:10" ht="12.75">
      <c r="A18" s="2" t="s">
        <v>0</v>
      </c>
      <c r="B18" s="1">
        <v>48.9</v>
      </c>
      <c r="C18" s="8">
        <f t="shared" si="0"/>
        <v>6.992853494818835</v>
      </c>
      <c r="D18" s="6"/>
      <c r="E18" s="10"/>
      <c r="F18" s="6"/>
      <c r="G18" s="10"/>
      <c r="H18" s="6"/>
      <c r="I18" s="6"/>
      <c r="J18" s="10"/>
    </row>
    <row r="19" spans="1:10" ht="12.75">
      <c r="A19" s="2" t="s">
        <v>0</v>
      </c>
      <c r="B19" s="1">
        <v>51.8</v>
      </c>
      <c r="C19" s="8">
        <f t="shared" si="0"/>
        <v>7.197221686178632</v>
      </c>
      <c r="D19" s="6"/>
      <c r="E19" s="10"/>
      <c r="F19" s="6"/>
      <c r="G19" s="10"/>
      <c r="H19" s="6"/>
      <c r="I19" s="6"/>
      <c r="J19" s="10"/>
    </row>
    <row r="20" spans="1:10" ht="12.75">
      <c r="A20" s="2" t="s">
        <v>0</v>
      </c>
      <c r="B20" s="1">
        <v>53.9</v>
      </c>
      <c r="C20" s="8">
        <f t="shared" si="0"/>
        <v>7.341661937191061</v>
      </c>
      <c r="D20" s="6"/>
      <c r="E20" s="10"/>
      <c r="F20" s="6"/>
      <c r="G20" s="10"/>
      <c r="H20" s="6"/>
      <c r="I20" s="6"/>
      <c r="J20" s="10"/>
    </row>
    <row r="21" spans="1:10" ht="12.75">
      <c r="A21" s="2" t="s">
        <v>0</v>
      </c>
      <c r="B21" s="1">
        <v>56.4</v>
      </c>
      <c r="C21" s="8">
        <f t="shared" si="0"/>
        <v>7.5099933422074345</v>
      </c>
      <c r="D21" s="6"/>
      <c r="E21" s="10"/>
      <c r="F21" s="6"/>
      <c r="G21" s="10"/>
      <c r="H21" s="6"/>
      <c r="I21" s="6"/>
      <c r="J21" s="10"/>
    </row>
    <row r="22" spans="1:10" ht="12.75">
      <c r="A22" s="2" t="s">
        <v>0</v>
      </c>
      <c r="B22" s="1">
        <v>56.6</v>
      </c>
      <c r="C22" s="8">
        <f t="shared" si="0"/>
        <v>7.523297149521611</v>
      </c>
      <c r="D22" s="6"/>
      <c r="E22" s="10"/>
      <c r="F22" s="6"/>
      <c r="G22" s="10"/>
      <c r="H22" s="6"/>
      <c r="I22" s="6"/>
      <c r="J22" s="10"/>
    </row>
    <row r="23" spans="1:10" ht="12.75">
      <c r="A23" s="2" t="s">
        <v>0</v>
      </c>
      <c r="B23" s="1">
        <v>56.9</v>
      </c>
      <c r="C23" s="8">
        <f t="shared" si="0"/>
        <v>7.543208866258444</v>
      </c>
      <c r="D23" s="6"/>
      <c r="E23" s="10"/>
      <c r="F23" s="6"/>
      <c r="G23" s="10"/>
      <c r="H23" s="6"/>
      <c r="I23" s="6"/>
      <c r="J23" s="10"/>
    </row>
    <row r="24" spans="1:10" ht="12.75">
      <c r="A24" s="2" t="s">
        <v>0</v>
      </c>
      <c r="B24" s="1">
        <v>53.2</v>
      </c>
      <c r="C24" s="8">
        <f t="shared" si="0"/>
        <v>7.293833011524188</v>
      </c>
      <c r="D24" s="6"/>
      <c r="E24" s="10"/>
      <c r="F24" s="6"/>
      <c r="G24" s="10"/>
      <c r="H24" s="6"/>
      <c r="I24" s="6"/>
      <c r="J24" s="10"/>
    </row>
    <row r="25" spans="1:10" ht="12.75">
      <c r="A25" s="2" t="s">
        <v>0</v>
      </c>
      <c r="B25" s="1">
        <v>47.9</v>
      </c>
      <c r="C25" s="8">
        <f t="shared" si="0"/>
        <v>6.920982589199311</v>
      </c>
      <c r="D25" s="6"/>
      <c r="E25" s="10"/>
      <c r="F25" s="6"/>
      <c r="G25" s="10"/>
      <c r="H25" s="6"/>
      <c r="I25" s="6"/>
      <c r="J25" s="10"/>
    </row>
    <row r="26" spans="1:10" s="5" customFormat="1" ht="13.5" thickBot="1">
      <c r="A26" s="3" t="s">
        <v>0</v>
      </c>
      <c r="B26" s="4">
        <v>47</v>
      </c>
      <c r="C26" s="9">
        <f t="shared" si="0"/>
        <v>6.855654600401044</v>
      </c>
      <c r="D26" s="14"/>
      <c r="E26" s="16"/>
      <c r="F26" s="14"/>
      <c r="G26" s="16"/>
      <c r="H26" s="14"/>
      <c r="I26" s="14"/>
      <c r="J26" s="16"/>
    </row>
    <row r="27" spans="1:10" ht="13.5" thickTop="1">
      <c r="A27" s="2" t="s">
        <v>1</v>
      </c>
      <c r="B27" s="1">
        <v>85.4</v>
      </c>
      <c r="C27" s="8">
        <f t="shared" si="0"/>
        <v>9.241212041718338</v>
      </c>
      <c r="D27" s="6"/>
      <c r="E27" s="10"/>
      <c r="F27" s="6"/>
      <c r="G27" s="10"/>
      <c r="H27" s="6"/>
      <c r="I27" s="6"/>
      <c r="J27" s="10"/>
    </row>
    <row r="28" spans="1:10" ht="12.75">
      <c r="A28" s="2" t="s">
        <v>1</v>
      </c>
      <c r="B28" s="1">
        <v>93.7</v>
      </c>
      <c r="C28" s="8">
        <f t="shared" si="0"/>
        <v>9.67987603226405</v>
      </c>
      <c r="D28" s="6"/>
      <c r="E28" s="10"/>
      <c r="F28" s="6"/>
      <c r="G28" s="10"/>
      <c r="H28" s="6"/>
      <c r="I28" s="6"/>
      <c r="J28" s="10"/>
    </row>
    <row r="29" spans="1:10" ht="12.75">
      <c r="A29" s="2" t="s">
        <v>1</v>
      </c>
      <c r="B29" s="1">
        <v>76.7</v>
      </c>
      <c r="C29" s="8">
        <f t="shared" si="0"/>
        <v>8.757853618324527</v>
      </c>
      <c r="D29" s="6">
        <f>AVERAGE(C27:C63)</f>
        <v>9.04791658601767</v>
      </c>
      <c r="E29" s="10">
        <v>0.27</v>
      </c>
      <c r="F29" s="6">
        <f>D29-(1.96*E29)</f>
        <v>8.518716586017671</v>
      </c>
      <c r="G29" s="10">
        <f>D29+(1.96*E29)</f>
        <v>9.57711658601767</v>
      </c>
      <c r="H29" s="6">
        <f>F29*F29</f>
        <v>72.56853227289257</v>
      </c>
      <c r="I29" s="6">
        <f>D29*D29</f>
        <v>81.86479454753366</v>
      </c>
      <c r="J29" s="10">
        <f>G29*G29</f>
        <v>91.72116210217476</v>
      </c>
    </row>
    <row r="30" spans="1:10" ht="12.75">
      <c r="A30" s="2" t="s">
        <v>1</v>
      </c>
      <c r="B30" s="1">
        <v>88.9</v>
      </c>
      <c r="C30" s="8">
        <f t="shared" si="0"/>
        <v>9.428679653058534</v>
      </c>
      <c r="D30" s="6"/>
      <c r="E30" s="10"/>
      <c r="F30" s="6"/>
      <c r="G30" s="10"/>
      <c r="H30" s="6"/>
      <c r="I30" s="6"/>
      <c r="J30" s="10"/>
    </row>
    <row r="31" spans="1:10" ht="12.75">
      <c r="A31" s="2" t="s">
        <v>1</v>
      </c>
      <c r="B31" s="1">
        <v>91.7</v>
      </c>
      <c r="C31" s="8">
        <f t="shared" si="0"/>
        <v>9.57601169589929</v>
      </c>
      <c r="D31" s="6"/>
      <c r="E31" s="10"/>
      <c r="F31" s="6"/>
      <c r="G31" s="10"/>
      <c r="H31" s="6"/>
      <c r="I31" s="6"/>
      <c r="J31" s="10"/>
    </row>
    <row r="32" spans="1:10" ht="12.75">
      <c r="A32" s="2" t="s">
        <v>1</v>
      </c>
      <c r="B32" s="1">
        <v>87.8</v>
      </c>
      <c r="C32" s="8">
        <f t="shared" si="0"/>
        <v>9.370165420097983</v>
      </c>
      <c r="D32" s="6"/>
      <c r="E32" s="10"/>
      <c r="F32" s="6"/>
      <c r="G32" s="10"/>
      <c r="H32" s="6"/>
      <c r="I32" s="6"/>
      <c r="J32" s="10"/>
    </row>
    <row r="33" spans="1:10" ht="12.75">
      <c r="A33" s="2" t="s">
        <v>1</v>
      </c>
      <c r="B33" s="1">
        <v>77.8</v>
      </c>
      <c r="C33" s="8">
        <f t="shared" si="0"/>
        <v>8.820430828479978</v>
      </c>
      <c r="D33" s="6"/>
      <c r="E33" s="10"/>
      <c r="F33" s="6"/>
      <c r="G33" s="10"/>
      <c r="H33" s="6"/>
      <c r="I33" s="6"/>
      <c r="J33" s="10"/>
    </row>
    <row r="34" spans="1:10" ht="12.75">
      <c r="A34" s="2" t="s">
        <v>1</v>
      </c>
      <c r="B34" s="1">
        <v>79.6</v>
      </c>
      <c r="C34" s="8">
        <f t="shared" si="0"/>
        <v>8.921883209278185</v>
      </c>
      <c r="D34" s="6"/>
      <c r="E34" s="10"/>
      <c r="F34" s="6"/>
      <c r="G34" s="10"/>
      <c r="H34" s="6"/>
      <c r="I34" s="6"/>
      <c r="J34" s="10"/>
    </row>
    <row r="35" spans="1:10" ht="12.75">
      <c r="A35" s="2" t="s">
        <v>1</v>
      </c>
      <c r="B35" s="1">
        <v>86.5</v>
      </c>
      <c r="C35" s="8">
        <f t="shared" si="0"/>
        <v>9.300537618869138</v>
      </c>
      <c r="D35" s="6"/>
      <c r="E35" s="10"/>
      <c r="F35" s="6"/>
      <c r="G35" s="10"/>
      <c r="H35" s="6"/>
      <c r="I35" s="6"/>
      <c r="J35" s="10"/>
    </row>
    <row r="36" spans="1:10" ht="12.75">
      <c r="A36" s="2" t="s">
        <v>1</v>
      </c>
      <c r="B36" s="1">
        <v>81.8</v>
      </c>
      <c r="C36" s="8">
        <f t="shared" si="0"/>
        <v>9.044335243676011</v>
      </c>
      <c r="D36" s="6"/>
      <c r="E36" s="10"/>
      <c r="F36" s="6"/>
      <c r="G36" s="10"/>
      <c r="H36" s="6"/>
      <c r="I36" s="6"/>
      <c r="J36" s="10"/>
    </row>
    <row r="37" spans="1:10" ht="12.75">
      <c r="A37" s="2" t="s">
        <v>1</v>
      </c>
      <c r="B37" s="1">
        <v>91.3</v>
      </c>
      <c r="C37" s="8">
        <f t="shared" si="0"/>
        <v>9.555103348473002</v>
      </c>
      <c r="D37" s="6"/>
      <c r="E37" s="10"/>
      <c r="F37" s="6"/>
      <c r="G37" s="10"/>
      <c r="H37" s="6"/>
      <c r="I37" s="6"/>
      <c r="J37" s="10"/>
    </row>
    <row r="38" spans="1:10" ht="12.75">
      <c r="A38" s="2" t="s">
        <v>1</v>
      </c>
      <c r="B38" s="1">
        <v>93.2</v>
      </c>
      <c r="C38" s="8">
        <f t="shared" si="0"/>
        <v>9.654014708917737</v>
      </c>
      <c r="D38" s="6"/>
      <c r="E38" s="10"/>
      <c r="F38" s="6"/>
      <c r="G38" s="10"/>
      <c r="H38" s="6"/>
      <c r="I38" s="6"/>
      <c r="J38" s="10"/>
    </row>
    <row r="39" spans="1:10" ht="12.75">
      <c r="A39" s="2" t="s">
        <v>1</v>
      </c>
      <c r="B39" s="1">
        <v>74.9</v>
      </c>
      <c r="C39" s="8">
        <f t="shared" si="0"/>
        <v>8.654478609367523</v>
      </c>
      <c r="D39" s="6"/>
      <c r="E39" s="10"/>
      <c r="F39" s="6"/>
      <c r="G39" s="10"/>
      <c r="H39" s="6"/>
      <c r="I39" s="6"/>
      <c r="J39" s="10"/>
    </row>
    <row r="40" spans="1:10" ht="12.75">
      <c r="A40" s="2" t="s">
        <v>1</v>
      </c>
      <c r="B40" s="1">
        <v>75.8</v>
      </c>
      <c r="C40" s="8">
        <f t="shared" si="0"/>
        <v>8.706319543871567</v>
      </c>
      <c r="D40" s="6"/>
      <c r="E40" s="10"/>
      <c r="F40" s="6"/>
      <c r="G40" s="10"/>
      <c r="H40" s="6"/>
      <c r="I40" s="6"/>
      <c r="J40" s="10"/>
    </row>
    <row r="41" spans="1:10" ht="12.75">
      <c r="A41" s="2" t="s">
        <v>1</v>
      </c>
      <c r="B41" s="1">
        <v>82.7</v>
      </c>
      <c r="C41" s="8">
        <f t="shared" si="0"/>
        <v>9.093954035511725</v>
      </c>
      <c r="D41" s="6"/>
      <c r="E41" s="10"/>
      <c r="F41" s="6"/>
      <c r="G41" s="10"/>
      <c r="H41" s="6"/>
      <c r="I41" s="6"/>
      <c r="J41" s="10"/>
    </row>
    <row r="42" spans="1:10" ht="12.75">
      <c r="A42" s="2" t="s">
        <v>1</v>
      </c>
      <c r="B42" s="1">
        <v>78.7</v>
      </c>
      <c r="C42" s="8">
        <f t="shared" si="0"/>
        <v>8.87130204648675</v>
      </c>
      <c r="D42" s="6"/>
      <c r="E42" s="10"/>
      <c r="F42" s="6"/>
      <c r="G42" s="10"/>
      <c r="H42" s="6"/>
      <c r="I42" s="6"/>
      <c r="J42" s="10"/>
    </row>
    <row r="43" spans="1:10" ht="12.75">
      <c r="A43" s="2" t="s">
        <v>1</v>
      </c>
      <c r="B43" s="1">
        <v>82.2</v>
      </c>
      <c r="C43" s="8">
        <f t="shared" si="0"/>
        <v>9.06642156531451</v>
      </c>
      <c r="D43" s="6"/>
      <c r="E43" s="10"/>
      <c r="F43" s="6"/>
      <c r="G43" s="10"/>
      <c r="H43" s="6"/>
      <c r="I43" s="6"/>
      <c r="J43" s="10"/>
    </row>
    <row r="44" spans="1:10" ht="12.75">
      <c r="A44" s="2" t="s">
        <v>1</v>
      </c>
      <c r="B44" s="1">
        <v>88.7</v>
      </c>
      <c r="C44" s="8">
        <f t="shared" si="0"/>
        <v>9.418067742376884</v>
      </c>
      <c r="D44" s="6"/>
      <c r="E44" s="10"/>
      <c r="F44" s="6"/>
      <c r="G44" s="10"/>
      <c r="H44" s="6"/>
      <c r="I44" s="6"/>
      <c r="J44" s="10"/>
    </row>
    <row r="45" spans="1:10" ht="12.75">
      <c r="A45" s="2" t="s">
        <v>1</v>
      </c>
      <c r="B45" s="1">
        <v>81.5</v>
      </c>
      <c r="C45" s="8">
        <f t="shared" si="0"/>
        <v>9.027735042633894</v>
      </c>
      <c r="D45" s="6"/>
      <c r="E45" s="10"/>
      <c r="F45" s="6"/>
      <c r="G45" s="10"/>
      <c r="H45" s="6"/>
      <c r="I45" s="6"/>
      <c r="J45" s="10"/>
    </row>
    <row r="46" spans="1:10" ht="12.75">
      <c r="A46" s="2" t="s">
        <v>1</v>
      </c>
      <c r="B46" s="1">
        <v>75.6</v>
      </c>
      <c r="C46" s="8">
        <f t="shared" si="0"/>
        <v>8.694826047713663</v>
      </c>
      <c r="D46" s="6"/>
      <c r="E46" s="10"/>
      <c r="F46" s="6"/>
      <c r="G46" s="10"/>
      <c r="H46" s="6"/>
      <c r="I46" s="6"/>
      <c r="J46" s="10"/>
    </row>
    <row r="47" spans="1:10" ht="12.75">
      <c r="A47" s="2" t="s">
        <v>1</v>
      </c>
      <c r="B47" s="1">
        <v>76</v>
      </c>
      <c r="C47" s="8">
        <f t="shared" si="0"/>
        <v>8.717797887081348</v>
      </c>
      <c r="D47" s="6"/>
      <c r="E47" s="10"/>
      <c r="F47" s="6"/>
      <c r="G47" s="10"/>
      <c r="H47" s="6"/>
      <c r="I47" s="6"/>
      <c r="J47" s="10"/>
    </row>
    <row r="48" spans="1:10" ht="12.75">
      <c r="A48" s="2" t="s">
        <v>1</v>
      </c>
      <c r="B48" s="1">
        <v>80.7</v>
      </c>
      <c r="C48" s="8">
        <f t="shared" si="0"/>
        <v>8.983317872590282</v>
      </c>
      <c r="D48" s="6"/>
      <c r="E48" s="10"/>
      <c r="F48" s="6"/>
      <c r="G48" s="10"/>
      <c r="H48" s="6"/>
      <c r="I48" s="6"/>
      <c r="J48" s="10"/>
    </row>
    <row r="49" spans="1:10" ht="12.75">
      <c r="A49" s="2" t="s">
        <v>1</v>
      </c>
      <c r="B49" s="1">
        <v>78</v>
      </c>
      <c r="C49" s="8">
        <f t="shared" si="0"/>
        <v>8.831760866327848</v>
      </c>
      <c r="D49" s="6"/>
      <c r="E49" s="10"/>
      <c r="F49" s="6"/>
      <c r="G49" s="10"/>
      <c r="H49" s="6"/>
      <c r="I49" s="6"/>
      <c r="J49" s="10"/>
    </row>
    <row r="50" spans="1:10" ht="12.75">
      <c r="A50" s="2" t="s">
        <v>1</v>
      </c>
      <c r="B50" s="1">
        <v>75.5</v>
      </c>
      <c r="C50" s="8">
        <f t="shared" si="0"/>
        <v>8.689073598491383</v>
      </c>
      <c r="D50" s="6"/>
      <c r="E50" s="10"/>
      <c r="F50" s="6"/>
      <c r="G50" s="10"/>
      <c r="H50" s="6"/>
      <c r="I50" s="6"/>
      <c r="J50" s="10"/>
    </row>
    <row r="51" spans="1:10" ht="12.75">
      <c r="A51" s="2" t="s">
        <v>1</v>
      </c>
      <c r="B51" s="1">
        <v>76.8</v>
      </c>
      <c r="C51" s="8">
        <f t="shared" si="0"/>
        <v>8.763560920082657</v>
      </c>
      <c r="D51" s="6"/>
      <c r="E51" s="10"/>
      <c r="F51" s="6"/>
      <c r="G51" s="10"/>
      <c r="H51" s="6"/>
      <c r="I51" s="6"/>
      <c r="J51" s="10"/>
    </row>
    <row r="52" spans="1:10" ht="12.75">
      <c r="A52" s="2" t="s">
        <v>1</v>
      </c>
      <c r="B52" s="1">
        <v>82.8</v>
      </c>
      <c r="C52" s="8">
        <f t="shared" si="0"/>
        <v>9.09945053286186</v>
      </c>
      <c r="D52" s="6"/>
      <c r="E52" s="10"/>
      <c r="F52" s="6"/>
      <c r="G52" s="10"/>
      <c r="H52" s="6"/>
      <c r="I52" s="6"/>
      <c r="J52" s="10"/>
    </row>
    <row r="53" spans="1:10" ht="12.75">
      <c r="A53" s="2" t="s">
        <v>1</v>
      </c>
      <c r="B53" s="1">
        <v>78.7</v>
      </c>
      <c r="C53" s="8">
        <f t="shared" si="0"/>
        <v>8.87130204648675</v>
      </c>
      <c r="D53" s="6"/>
      <c r="E53" s="10"/>
      <c r="F53" s="6"/>
      <c r="G53" s="10"/>
      <c r="H53" s="6"/>
      <c r="I53" s="6"/>
      <c r="J53" s="10"/>
    </row>
    <row r="54" spans="1:10" ht="12.75">
      <c r="A54" s="2" t="s">
        <v>1</v>
      </c>
      <c r="B54" s="1">
        <v>74.7</v>
      </c>
      <c r="C54" s="8">
        <f t="shared" si="0"/>
        <v>8.64291617453276</v>
      </c>
      <c r="D54" s="6"/>
      <c r="E54" s="10"/>
      <c r="F54" s="6"/>
      <c r="G54" s="10"/>
      <c r="H54" s="6"/>
      <c r="I54" s="6"/>
      <c r="J54" s="10"/>
    </row>
    <row r="55" spans="1:10" ht="12.75">
      <c r="A55" s="2" t="s">
        <v>1</v>
      </c>
      <c r="B55" s="1">
        <v>74.8</v>
      </c>
      <c r="C55" s="8">
        <f t="shared" si="0"/>
        <v>8.648699324175862</v>
      </c>
      <c r="D55" s="6"/>
      <c r="E55" s="10"/>
      <c r="F55" s="6"/>
      <c r="G55" s="10"/>
      <c r="H55" s="6"/>
      <c r="I55" s="6"/>
      <c r="J55" s="10"/>
    </row>
    <row r="56" spans="1:10" ht="12.75">
      <c r="A56" s="2" t="s">
        <v>1</v>
      </c>
      <c r="B56" s="1">
        <v>83.2</v>
      </c>
      <c r="C56" s="8">
        <f t="shared" si="0"/>
        <v>9.121403400793104</v>
      </c>
      <c r="D56" s="6"/>
      <c r="E56" s="10"/>
      <c r="F56" s="6"/>
      <c r="G56" s="10"/>
      <c r="H56" s="6"/>
      <c r="I56" s="6"/>
      <c r="J56" s="10"/>
    </row>
    <row r="57" spans="1:10" ht="12.75">
      <c r="A57" s="2" t="s">
        <v>1</v>
      </c>
      <c r="B57" s="1">
        <v>76.1</v>
      </c>
      <c r="C57" s="8">
        <f t="shared" si="0"/>
        <v>8.723531395025756</v>
      </c>
      <c r="D57" s="6"/>
      <c r="E57" s="10"/>
      <c r="F57" s="6"/>
      <c r="G57" s="10"/>
      <c r="H57" s="6"/>
      <c r="I57" s="6"/>
      <c r="J57" s="10"/>
    </row>
    <row r="58" spans="1:10" ht="12.75">
      <c r="A58" s="2" t="s">
        <v>1</v>
      </c>
      <c r="B58" s="1">
        <v>84.2</v>
      </c>
      <c r="C58" s="8">
        <f t="shared" si="0"/>
        <v>9.17605579756357</v>
      </c>
      <c r="D58" s="6"/>
      <c r="E58" s="10"/>
      <c r="F58" s="6"/>
      <c r="G58" s="10"/>
      <c r="H58" s="6"/>
      <c r="I58" s="6"/>
      <c r="J58" s="10"/>
    </row>
    <row r="59" spans="1:10" ht="12.75">
      <c r="A59" s="2" t="s">
        <v>1</v>
      </c>
      <c r="B59" s="1">
        <v>80.8</v>
      </c>
      <c r="C59" s="8">
        <f t="shared" si="0"/>
        <v>8.988882021697693</v>
      </c>
      <c r="D59" s="6"/>
      <c r="E59" s="10"/>
      <c r="F59" s="6"/>
      <c r="G59" s="10"/>
      <c r="H59" s="6"/>
      <c r="I59" s="6"/>
      <c r="J59" s="10"/>
    </row>
    <row r="60" spans="1:10" ht="12.75">
      <c r="A60" s="2" t="s">
        <v>1</v>
      </c>
      <c r="B60" s="1">
        <v>88</v>
      </c>
      <c r="C60" s="8">
        <f t="shared" si="0"/>
        <v>9.38083151964686</v>
      </c>
      <c r="D60" s="6"/>
      <c r="E60" s="10"/>
      <c r="F60" s="6"/>
      <c r="G60" s="10"/>
      <c r="H60" s="6"/>
      <c r="I60" s="6"/>
      <c r="J60" s="10"/>
    </row>
    <row r="61" spans="1:10" ht="12.75">
      <c r="A61" s="2" t="s">
        <v>1</v>
      </c>
      <c r="B61" s="1">
        <v>88.5</v>
      </c>
      <c r="C61" s="8">
        <f t="shared" si="0"/>
        <v>9.40744386111339</v>
      </c>
      <c r="D61" s="6"/>
      <c r="E61" s="10"/>
      <c r="F61" s="6"/>
      <c r="G61" s="10"/>
      <c r="H61" s="6"/>
      <c r="I61" s="6"/>
      <c r="J61" s="10"/>
    </row>
    <row r="62" spans="1:10" ht="12.75">
      <c r="A62" s="2" t="s">
        <v>1</v>
      </c>
      <c r="B62" s="1">
        <v>79.1</v>
      </c>
      <c r="C62" s="8">
        <f t="shared" si="0"/>
        <v>8.893818077743664</v>
      </c>
      <c r="D62" s="6"/>
      <c r="E62" s="10"/>
      <c r="F62" s="6"/>
      <c r="G62" s="10"/>
      <c r="H62" s="6"/>
      <c r="I62" s="6"/>
      <c r="J62" s="10"/>
    </row>
    <row r="63" spans="1:10" s="5" customFormat="1" ht="13.5" thickBot="1">
      <c r="A63" s="3" t="s">
        <v>1</v>
      </c>
      <c r="B63" s="4">
        <v>80.1</v>
      </c>
      <c r="C63" s="9">
        <f t="shared" si="0"/>
        <v>8.949860334105779</v>
      </c>
      <c r="D63" s="14"/>
      <c r="E63" s="16"/>
      <c r="F63" s="14"/>
      <c r="G63" s="16"/>
      <c r="H63" s="14"/>
      <c r="I63" s="14"/>
      <c r="J63" s="16"/>
    </row>
    <row r="64" spans="1:10" ht="13.5" thickTop="1">
      <c r="A64" s="2" t="s">
        <v>2</v>
      </c>
      <c r="B64" s="1">
        <v>14.3</v>
      </c>
      <c r="C64" s="8">
        <f t="shared" si="0"/>
        <v>3.7815340802378077</v>
      </c>
      <c r="D64" s="6"/>
      <c r="E64" s="10"/>
      <c r="F64" s="6"/>
      <c r="G64" s="10"/>
      <c r="H64" s="6"/>
      <c r="I64" s="6"/>
      <c r="J64" s="10"/>
    </row>
    <row r="65" spans="1:10" ht="12.75">
      <c r="A65" s="2" t="s">
        <v>2</v>
      </c>
      <c r="B65" s="1">
        <v>18.8</v>
      </c>
      <c r="C65" s="8">
        <f t="shared" si="0"/>
        <v>4.33589667773576</v>
      </c>
      <c r="D65" s="6"/>
      <c r="E65" s="10"/>
      <c r="F65" s="6"/>
      <c r="G65" s="10"/>
      <c r="H65" s="6"/>
      <c r="I65" s="6"/>
      <c r="J65" s="10"/>
    </row>
    <row r="66" spans="1:10" ht="12.75">
      <c r="A66" s="2" t="s">
        <v>2</v>
      </c>
      <c r="B66" s="1">
        <v>14.1</v>
      </c>
      <c r="C66" s="8">
        <f t="shared" si="0"/>
        <v>3.7549966711037173</v>
      </c>
      <c r="D66" s="6">
        <f>AVERAGE(C64:C72)</f>
        <v>3.8953574750792788</v>
      </c>
      <c r="E66" s="10">
        <v>0.27</v>
      </c>
      <c r="F66" s="6">
        <f>D66-(1.96*E66)</f>
        <v>3.366157475079279</v>
      </c>
      <c r="G66" s="10">
        <f>D66+(1.96*E66)</f>
        <v>4.424557475079279</v>
      </c>
      <c r="H66" s="6">
        <f>F66*F66</f>
        <v>11.331016147032106</v>
      </c>
      <c r="I66" s="6">
        <f>D66*D66</f>
        <v>15.173809858656014</v>
      </c>
      <c r="J66" s="10">
        <f>G66*G66</f>
        <v>19.576708850279925</v>
      </c>
    </row>
    <row r="67" spans="1:10" ht="12.75">
      <c r="A67" s="2" t="s">
        <v>2</v>
      </c>
      <c r="B67" s="1">
        <v>17.9</v>
      </c>
      <c r="C67" s="8">
        <f t="shared" si="0"/>
        <v>4.230839160261236</v>
      </c>
      <c r="D67" s="6"/>
      <c r="E67" s="10"/>
      <c r="F67" s="6"/>
      <c r="G67" s="10"/>
      <c r="H67" s="6"/>
      <c r="I67" s="6"/>
      <c r="J67" s="10"/>
    </row>
    <row r="68" spans="1:10" ht="12.75">
      <c r="A68" s="2" t="s">
        <v>2</v>
      </c>
      <c r="B68" s="1">
        <v>15.6</v>
      </c>
      <c r="C68" s="8">
        <f t="shared" si="0"/>
        <v>3.9496835316262997</v>
      </c>
      <c r="D68" s="6"/>
      <c r="E68" s="10"/>
      <c r="F68" s="6"/>
      <c r="G68" s="10"/>
      <c r="H68" s="6"/>
      <c r="I68" s="6"/>
      <c r="J68" s="10"/>
    </row>
    <row r="69" spans="1:10" ht="12.75">
      <c r="A69" s="2" t="s">
        <v>2</v>
      </c>
      <c r="B69" s="1">
        <v>13.8</v>
      </c>
      <c r="C69" s="8">
        <f t="shared" si="0"/>
        <v>3.714835124201342</v>
      </c>
      <c r="D69" s="6"/>
      <c r="E69" s="10"/>
      <c r="F69" s="6"/>
      <c r="G69" s="10"/>
      <c r="H69" s="6"/>
      <c r="I69" s="6"/>
      <c r="J69" s="10"/>
    </row>
    <row r="70" spans="1:10" ht="12.75">
      <c r="A70" s="2" t="s">
        <v>2</v>
      </c>
      <c r="B70" s="1">
        <v>16.5</v>
      </c>
      <c r="C70" s="8">
        <f t="shared" si="0"/>
        <v>4.06201920231798</v>
      </c>
      <c r="D70" s="6"/>
      <c r="E70" s="10"/>
      <c r="F70" s="6"/>
      <c r="G70" s="10"/>
      <c r="H70" s="6"/>
      <c r="I70" s="6"/>
      <c r="J70" s="10"/>
    </row>
    <row r="71" spans="1:10" ht="12.75">
      <c r="A71" s="2" t="s">
        <v>2</v>
      </c>
      <c r="B71" s="1">
        <v>11.7</v>
      </c>
      <c r="C71" s="8">
        <f t="shared" si="0"/>
        <v>3.420526275297414</v>
      </c>
      <c r="D71" s="6"/>
      <c r="E71" s="10"/>
      <c r="F71" s="6"/>
      <c r="G71" s="10"/>
      <c r="H71" s="6"/>
      <c r="I71" s="6"/>
      <c r="J71" s="10"/>
    </row>
    <row r="72" spans="1:10" s="5" customFormat="1" ht="13.5" thickBot="1">
      <c r="A72" s="3" t="s">
        <v>2</v>
      </c>
      <c r="B72" s="4">
        <v>14.5</v>
      </c>
      <c r="C72" s="9">
        <f t="shared" si="0"/>
        <v>3.8078865529319543</v>
      </c>
      <c r="D72" s="14"/>
      <c r="E72" s="16"/>
      <c r="F72" s="14"/>
      <c r="G72" s="16"/>
      <c r="H72" s="14"/>
      <c r="I72" s="14"/>
      <c r="J72" s="16"/>
    </row>
    <row r="73" spans="1:10" ht="13.5" thickTop="1">
      <c r="A73" s="2" t="s">
        <v>3</v>
      </c>
      <c r="B73" s="1">
        <v>35.5</v>
      </c>
      <c r="C73" s="8">
        <f t="shared" si="0"/>
        <v>5.958187643906492</v>
      </c>
      <c r="D73" s="6"/>
      <c r="E73" s="10"/>
      <c r="F73" s="6"/>
      <c r="G73" s="10"/>
      <c r="H73" s="6"/>
      <c r="I73" s="6"/>
      <c r="J73" s="10"/>
    </row>
    <row r="74" spans="1:10" ht="12.75">
      <c r="A74" s="2" t="s">
        <v>3</v>
      </c>
      <c r="B74" s="1">
        <v>44.1</v>
      </c>
      <c r="C74" s="8">
        <f t="shared" si="0"/>
        <v>6.640783086353597</v>
      </c>
      <c r="D74" s="6"/>
      <c r="E74" s="10"/>
      <c r="F74" s="6"/>
      <c r="G74" s="10"/>
      <c r="H74" s="6"/>
      <c r="I74" s="6"/>
      <c r="J74" s="10"/>
    </row>
    <row r="75" spans="1:10" ht="12.75">
      <c r="A75" s="2" t="s">
        <v>3</v>
      </c>
      <c r="B75" s="1">
        <v>34.4</v>
      </c>
      <c r="C75" s="8">
        <f t="shared" si="0"/>
        <v>5.865151319446072</v>
      </c>
      <c r="D75" s="6">
        <f>AVERAGE(C73:C80)</f>
        <v>6.051910284907789</v>
      </c>
      <c r="E75" s="10">
        <v>0.27</v>
      </c>
      <c r="F75" s="6">
        <f>D75-(1.96*E75)</f>
        <v>5.522710284907789</v>
      </c>
      <c r="G75" s="10">
        <f>D75+(1.96*E75)</f>
        <v>6.58111028490779</v>
      </c>
      <c r="H75" s="6">
        <f>F75*F75</f>
        <v>30.50032889102627</v>
      </c>
      <c r="I75" s="6">
        <f>D75*D75</f>
        <v>36.62561809657268</v>
      </c>
      <c r="J75" s="10">
        <f>G75*G75</f>
        <v>43.31101258211909</v>
      </c>
    </row>
    <row r="76" spans="1:10" ht="12.75">
      <c r="A76" s="2" t="s">
        <v>3</v>
      </c>
      <c r="B76" s="1">
        <v>34.9</v>
      </c>
      <c r="C76" s="8">
        <f t="shared" si="0"/>
        <v>5.9076221950967716</v>
      </c>
      <c r="D76" s="6"/>
      <c r="E76" s="10"/>
      <c r="F76" s="6"/>
      <c r="G76" s="10"/>
      <c r="H76" s="6"/>
      <c r="I76" s="6"/>
      <c r="J76" s="10"/>
    </row>
    <row r="77" spans="1:10" ht="12.75">
      <c r="A77" s="2" t="s">
        <v>3</v>
      </c>
      <c r="B77" s="1">
        <v>30.9</v>
      </c>
      <c r="C77" s="8">
        <f t="shared" si="0"/>
        <v>5.558776843874918</v>
      </c>
      <c r="D77" s="6"/>
      <c r="E77" s="10"/>
      <c r="F77" s="6"/>
      <c r="G77" s="10"/>
      <c r="H77" s="6"/>
      <c r="I77" s="6"/>
      <c r="J77" s="10"/>
    </row>
    <row r="78" spans="1:10" ht="12.75">
      <c r="A78" s="2" t="s">
        <v>3</v>
      </c>
      <c r="B78" s="1">
        <v>38.5</v>
      </c>
      <c r="C78" s="8">
        <f t="shared" si="0"/>
        <v>6.2048368229954285</v>
      </c>
      <c r="D78" s="6"/>
      <c r="E78" s="10"/>
      <c r="F78" s="6"/>
      <c r="G78" s="10"/>
      <c r="H78" s="6"/>
      <c r="I78" s="6"/>
      <c r="J78" s="10"/>
    </row>
    <row r="79" spans="1:10" ht="12.75">
      <c r="A79" s="2" t="s">
        <v>3</v>
      </c>
      <c r="B79" s="1">
        <v>33.9</v>
      </c>
      <c r="C79" s="8">
        <f t="shared" si="0"/>
        <v>5.822370651203855</v>
      </c>
      <c r="D79" s="6"/>
      <c r="E79" s="10"/>
      <c r="F79" s="6"/>
      <c r="G79" s="10"/>
      <c r="H79" s="6"/>
      <c r="I79" s="6"/>
      <c r="J79" s="10"/>
    </row>
    <row r="80" spans="1:10" s="5" customFormat="1" ht="13.5" thickBot="1">
      <c r="A80" s="3" t="s">
        <v>3</v>
      </c>
      <c r="B80" s="4">
        <v>41.7</v>
      </c>
      <c r="C80" s="9">
        <f t="shared" si="0"/>
        <v>6.457553716385176</v>
      </c>
      <c r="D80" s="14"/>
      <c r="E80" s="16"/>
      <c r="F80" s="14"/>
      <c r="G80" s="16"/>
      <c r="H80" s="14"/>
      <c r="I80" s="14"/>
      <c r="J80" s="16"/>
    </row>
    <row r="81" spans="1:10" ht="13.5" thickTop="1">
      <c r="A81" s="2" t="s">
        <v>4</v>
      </c>
      <c r="B81" s="1">
        <v>48.4</v>
      </c>
      <c r="C81" s="8">
        <f t="shared" si="0"/>
        <v>6.957010852370434</v>
      </c>
      <c r="D81" s="6"/>
      <c r="E81" s="10"/>
      <c r="F81" s="6"/>
      <c r="G81" s="10"/>
      <c r="H81" s="6"/>
      <c r="I81" s="6"/>
      <c r="J81" s="10"/>
    </row>
    <row r="82" spans="1:10" ht="12.75">
      <c r="A82" s="2" t="s">
        <v>4</v>
      </c>
      <c r="B82" s="1">
        <v>48</v>
      </c>
      <c r="C82" s="8">
        <f t="shared" si="0"/>
        <v>6.928203230275509</v>
      </c>
      <c r="D82" s="6"/>
      <c r="E82" s="10"/>
      <c r="F82" s="6"/>
      <c r="G82" s="10"/>
      <c r="H82" s="6"/>
      <c r="I82" s="6"/>
      <c r="J82" s="10"/>
    </row>
    <row r="83" spans="1:10" ht="12.75">
      <c r="A83" s="2" t="s">
        <v>4</v>
      </c>
      <c r="B83" s="1">
        <v>48.8</v>
      </c>
      <c r="C83" s="8">
        <f t="shared" si="0"/>
        <v>6.985699678629192</v>
      </c>
      <c r="D83" s="6">
        <f>AVERAGE(C81:C86)</f>
        <v>7.003596990663566</v>
      </c>
      <c r="E83" s="10">
        <v>0.27</v>
      </c>
      <c r="F83" s="6">
        <f>D83-(1.96*E83)</f>
        <v>6.474396990663566</v>
      </c>
      <c r="G83" s="10">
        <f>D83+(1.96*E83)</f>
        <v>7.532796990663567</v>
      </c>
      <c r="H83" s="6">
        <f>F83*F83</f>
        <v>41.91781639271344</v>
      </c>
      <c r="I83" s="6">
        <f>D83*D83</f>
        <v>49.05037080763176</v>
      </c>
      <c r="J83" s="10">
        <f>G83*G83</f>
        <v>56.743030502550084</v>
      </c>
    </row>
    <row r="84" spans="1:10" ht="12.75">
      <c r="A84" s="2" t="s">
        <v>4</v>
      </c>
      <c r="B84" s="1">
        <v>50.8</v>
      </c>
      <c r="C84" s="8">
        <f t="shared" si="0"/>
        <v>7.127411872482185</v>
      </c>
      <c r="D84" s="6"/>
      <c r="E84" s="10"/>
      <c r="F84" s="6"/>
      <c r="G84" s="10"/>
      <c r="H84" s="6"/>
      <c r="I84" s="6"/>
      <c r="J84" s="10"/>
    </row>
    <row r="85" spans="1:10" ht="12.75">
      <c r="A85" s="2" t="s">
        <v>4</v>
      </c>
      <c r="B85" s="1">
        <v>46.5</v>
      </c>
      <c r="C85" s="8">
        <f t="shared" si="0"/>
        <v>6.819090848492928</v>
      </c>
      <c r="D85" s="6"/>
      <c r="E85" s="10"/>
      <c r="F85" s="6"/>
      <c r="G85" s="10"/>
      <c r="H85" s="6"/>
      <c r="I85" s="6"/>
      <c r="J85" s="10"/>
    </row>
    <row r="86" spans="1:10" s="5" customFormat="1" ht="13.5" thickBot="1">
      <c r="A86" s="3" t="s">
        <v>4</v>
      </c>
      <c r="B86" s="4">
        <v>51.9</v>
      </c>
      <c r="C86" s="9">
        <f t="shared" si="0"/>
        <v>7.20416546173115</v>
      </c>
      <c r="D86" s="14"/>
      <c r="E86" s="16"/>
      <c r="F86" s="14"/>
      <c r="G86" s="16"/>
      <c r="H86" s="14"/>
      <c r="I86" s="14"/>
      <c r="J86" s="16"/>
    </row>
    <row r="87" spans="1:10" ht="13.5" thickTop="1">
      <c r="A87" s="2" t="s">
        <v>5</v>
      </c>
      <c r="B87" s="1">
        <v>60.3</v>
      </c>
      <c r="C87" s="8">
        <f t="shared" si="0"/>
        <v>7.76530746332687</v>
      </c>
      <c r="D87" s="6"/>
      <c r="E87" s="10"/>
      <c r="F87" s="6"/>
      <c r="G87" s="10"/>
      <c r="H87" s="6"/>
      <c r="I87" s="6"/>
      <c r="J87" s="10"/>
    </row>
    <row r="88" spans="1:10" ht="12.75">
      <c r="A88" s="2" t="s">
        <v>5</v>
      </c>
      <c r="B88" s="1">
        <v>58</v>
      </c>
      <c r="C88" s="8">
        <f t="shared" si="0"/>
        <v>7.615773105863909</v>
      </c>
      <c r="D88" s="6"/>
      <c r="E88" s="10"/>
      <c r="F88" s="6"/>
      <c r="G88" s="10"/>
      <c r="H88" s="6"/>
      <c r="I88" s="6"/>
      <c r="J88" s="10"/>
    </row>
    <row r="89" spans="1:10" ht="12.75">
      <c r="A89" s="2" t="s">
        <v>5</v>
      </c>
      <c r="B89" s="1">
        <v>60.7</v>
      </c>
      <c r="C89" s="8">
        <f t="shared" si="0"/>
        <v>7.791020472312982</v>
      </c>
      <c r="D89" s="6">
        <f>AVERAGE(C87:C91)</f>
        <v>7.684643266207759</v>
      </c>
      <c r="E89" s="10">
        <v>0.27</v>
      </c>
      <c r="F89" s="6">
        <f>D89-(1.96*E89)</f>
        <v>7.155443266207759</v>
      </c>
      <c r="G89" s="10">
        <f>D89+(1.96*E89)</f>
        <v>8.213843266207759</v>
      </c>
      <c r="H89" s="6">
        <f>F89*F89</f>
        <v>51.200368335917965</v>
      </c>
      <c r="I89" s="6">
        <f>D89*D89</f>
        <v>59.05374212887226</v>
      </c>
      <c r="J89" s="10">
        <f>G89*G89</f>
        <v>67.46722120182655</v>
      </c>
    </row>
    <row r="90" spans="1:10" ht="12.75">
      <c r="A90" s="2" t="s">
        <v>5</v>
      </c>
      <c r="B90" s="1">
        <v>58.6</v>
      </c>
      <c r="C90" s="8">
        <f t="shared" si="0"/>
        <v>7.655063683601855</v>
      </c>
      <c r="D90" s="6"/>
      <c r="E90" s="10"/>
      <c r="F90" s="6"/>
      <c r="G90" s="10"/>
      <c r="H90" s="6"/>
      <c r="I90" s="6"/>
      <c r="J90" s="10"/>
    </row>
    <row r="91" spans="1:10" s="5" customFormat="1" ht="13.5" thickBot="1">
      <c r="A91" s="3" t="s">
        <v>5</v>
      </c>
      <c r="B91" s="4">
        <v>57.7</v>
      </c>
      <c r="C91" s="9">
        <f t="shared" si="0"/>
        <v>7.5960516059331775</v>
      </c>
      <c r="D91" s="14"/>
      <c r="E91" s="16"/>
      <c r="F91" s="14"/>
      <c r="G91" s="16"/>
      <c r="H91" s="14"/>
      <c r="I91" s="14"/>
      <c r="J91" s="16"/>
    </row>
    <row r="92" ht="13.5" thickTop="1"/>
  </sheetData>
  <mergeCells count="3">
    <mergeCell ref="D1:E1"/>
    <mergeCell ref="F1:G1"/>
    <mergeCell ref="H1:J1"/>
  </mergeCells>
  <printOptions gridLines="1"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Header>&amp;CTMC Targets and Acceptance Bands Proposals for MHT-4 Teost
(based on mini-matrix 4 data)</oddHeader>
    <oddFooter>&amp;L&amp;F&amp;C&amp;P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Schofield</dc:creator>
  <cp:keywords/>
  <dc:description/>
  <cp:lastModifiedBy>John Zalar</cp:lastModifiedBy>
  <cp:lastPrinted>2000-08-01T20:47:34Z</cp:lastPrinted>
  <dcterms:created xsi:type="dcterms:W3CDTF">2000-08-01T19:18:33Z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