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70" tabRatio="224" firstSheet="1" activeTab="1"/>
  </bookViews>
  <sheets>
    <sheet name="HTCBT Matrix 2 Data" sheetId="1" r:id="rId1"/>
    <sheet name="HTCBT Matrix 2 Summary" sheetId="2" r:id="rId2"/>
  </sheets>
  <definedNames/>
  <calcPr fullCalcOnLoad="1"/>
</workbook>
</file>

<file path=xl/sharedStrings.xml><?xml version="1.0" encoding="utf-8"?>
<sst xmlns="http://schemas.openxmlformats.org/spreadsheetml/2006/main" count="242" uniqueCount="51">
  <si>
    <t>CMIR</t>
  </si>
  <si>
    <t>LAB</t>
  </si>
  <si>
    <t>Date
Complete</t>
  </si>
  <si>
    <t>TMC
Oil</t>
  </si>
  <si>
    <t>Change
in Cu</t>
  </si>
  <si>
    <t>Change
in Pb</t>
  </si>
  <si>
    <t>Change
in Sn</t>
  </si>
  <si>
    <t>CU
STRIP</t>
  </si>
  <si>
    <t>EVAP
LOSS</t>
  </si>
  <si>
    <t>Cu SRM
Average</t>
  </si>
  <si>
    <t>Pb SRM
Average</t>
  </si>
  <si>
    <t>Sn SRM
Average</t>
  </si>
  <si>
    <t>Cu
Weight
Change</t>
  </si>
  <si>
    <t>Pb
Weight
Change</t>
  </si>
  <si>
    <t>Sn
Weight
Change</t>
  </si>
  <si>
    <t>Bronze
Weight
Change</t>
  </si>
  <si>
    <t xml:space="preserve"> A </t>
  </si>
  <si>
    <t xml:space="preserve"> 4a </t>
  </si>
  <si>
    <t xml:space="preserve"> B </t>
  </si>
  <si>
    <t xml:space="preserve"> 4c </t>
  </si>
  <si>
    <t xml:space="preserve"> 1b </t>
  </si>
  <si>
    <t xml:space="preserve"> C </t>
  </si>
  <si>
    <t xml:space="preserve"> 1a </t>
  </si>
  <si>
    <t xml:space="preserve">       </t>
  </si>
  <si>
    <t xml:space="preserve"> F </t>
  </si>
  <si>
    <t xml:space="preserve"> 4b </t>
  </si>
  <si>
    <t xml:space="preserve"> G </t>
  </si>
  <si>
    <t>Min</t>
  </si>
  <si>
    <t>Avg</t>
  </si>
  <si>
    <t>Max</t>
  </si>
  <si>
    <t>s</t>
  </si>
  <si>
    <t xml:space="preserve"> 2c </t>
  </si>
  <si>
    <t xml:space="preserve">   .  </t>
  </si>
  <si>
    <t>1004-3</t>
  </si>
  <si>
    <t>Oil</t>
  </si>
  <si>
    <t>Lab</t>
  </si>
  <si>
    <t>CUC
Mean</t>
  </si>
  <si>
    <t>CUC
s</t>
  </si>
  <si>
    <t>PBC
Mean</t>
  </si>
  <si>
    <t>PBC
s</t>
  </si>
  <si>
    <t>SNC
Mean</t>
  </si>
  <si>
    <t>SNC
s</t>
  </si>
  <si>
    <t>A</t>
  </si>
  <si>
    <t>B</t>
  </si>
  <si>
    <t>C</t>
  </si>
  <si>
    <t>F</t>
  </si>
  <si>
    <t>G</t>
  </si>
  <si>
    <t>All</t>
  </si>
  <si>
    <t>CUC = Change in Copper</t>
  </si>
  <si>
    <t>PBC = Change in Lead</t>
  </si>
  <si>
    <t>SNC = Change in Tin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</si>
</sst>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workbookViewId="0" topLeftCell="A63">
      <selection activeCell="C89" sqref="C89"/>
    </sheetView>
  </sheetViews>
  <sheetFormatPr defaultColWidth="9.140625" defaultRowHeight="12.75"/>
  <cols>
    <col min="1" max="1" width="6.00390625" style="0" customWidth="1"/>
    <col min="2" max="2" width="4.57421875" style="0" customWidth="1"/>
    <col min="3" max="3" width="9.00390625" style="0" customWidth="1"/>
    <col min="4" max="4" width="6.57421875" style="5" customWidth="1"/>
    <col min="5" max="7" width="7.00390625" style="4" customWidth="1"/>
    <col min="8" max="8" width="6.28125" style="0" customWidth="1"/>
    <col min="9" max="9" width="6.140625" style="2" customWidth="1"/>
    <col min="10" max="12" width="8.00390625" style="4" customWidth="1"/>
    <col min="13" max="16" width="7.28125" style="2" customWidth="1"/>
  </cols>
  <sheetData>
    <row r="1" spans="1:16" s="1" customFormat="1" ht="38.25">
      <c r="A1" s="1" t="s">
        <v>0</v>
      </c>
      <c r="B1" s="1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0" t="s">
        <v>6</v>
      </c>
      <c r="H1" s="9" t="s">
        <v>7</v>
      </c>
      <c r="I1" s="11" t="s">
        <v>8</v>
      </c>
      <c r="J1" s="10" t="s">
        <v>9</v>
      </c>
      <c r="K1" s="10" t="s">
        <v>10</v>
      </c>
      <c r="L1" s="10" t="s">
        <v>11</v>
      </c>
      <c r="M1" s="11" t="s">
        <v>12</v>
      </c>
      <c r="N1" s="11" t="s">
        <v>13</v>
      </c>
      <c r="O1" s="11" t="s">
        <v>14</v>
      </c>
      <c r="P1" s="11" t="s">
        <v>15</v>
      </c>
    </row>
    <row r="2" spans="1:16" ht="12.75">
      <c r="A2">
        <v>28974</v>
      </c>
      <c r="B2" t="s">
        <v>16</v>
      </c>
      <c r="C2">
        <v>19970307</v>
      </c>
      <c r="D2" s="5">
        <v>41</v>
      </c>
      <c r="E2" s="4">
        <v>126</v>
      </c>
      <c r="F2" s="4">
        <v>15</v>
      </c>
      <c r="G2" s="4">
        <v>0</v>
      </c>
      <c r="H2" t="s">
        <v>17</v>
      </c>
      <c r="I2" s="2">
        <v>0.53</v>
      </c>
      <c r="J2" s="4">
        <v>295.5</v>
      </c>
      <c r="K2" s="4">
        <v>299</v>
      </c>
      <c r="L2" s="4">
        <v>292.5</v>
      </c>
      <c r="M2" s="2">
        <v>-1.29</v>
      </c>
      <c r="N2" s="2">
        <v>-0.21</v>
      </c>
      <c r="O2" s="2">
        <v>0</v>
      </c>
      <c r="P2" s="2">
        <v>-0.02</v>
      </c>
    </row>
    <row r="3" spans="1:16" ht="12.75">
      <c r="A3">
        <v>28975</v>
      </c>
      <c r="B3" t="s">
        <v>16</v>
      </c>
      <c r="C3">
        <v>19970307</v>
      </c>
      <c r="D3" s="5">
        <v>41</v>
      </c>
      <c r="E3" s="4">
        <v>152</v>
      </c>
      <c r="F3" s="4">
        <v>16</v>
      </c>
      <c r="G3" s="4">
        <v>0</v>
      </c>
      <c r="H3" t="s">
        <v>17</v>
      </c>
      <c r="I3" s="2">
        <v>0.49</v>
      </c>
      <c r="J3" s="4">
        <v>295.5</v>
      </c>
      <c r="K3" s="4">
        <v>299</v>
      </c>
      <c r="L3" s="4">
        <v>292.5</v>
      </c>
      <c r="M3" s="2">
        <v>-1.12</v>
      </c>
      <c r="N3" s="2">
        <v>-0.21</v>
      </c>
      <c r="O3" s="2">
        <v>-0.01</v>
      </c>
      <c r="P3" s="2">
        <v>-0.03</v>
      </c>
    </row>
    <row r="4" spans="1:16" ht="12.75">
      <c r="A4">
        <v>28976</v>
      </c>
      <c r="B4" t="s">
        <v>16</v>
      </c>
      <c r="C4">
        <v>19970307</v>
      </c>
      <c r="D4" s="5">
        <v>41</v>
      </c>
      <c r="E4" s="4">
        <v>143</v>
      </c>
      <c r="F4" s="4">
        <v>14</v>
      </c>
      <c r="G4" s="4">
        <v>0</v>
      </c>
      <c r="H4" t="s">
        <v>17</v>
      </c>
      <c r="I4" s="2">
        <v>0.42</v>
      </c>
      <c r="J4" s="4">
        <v>295.5</v>
      </c>
      <c r="K4" s="4">
        <v>299</v>
      </c>
      <c r="L4" s="4">
        <v>292.5</v>
      </c>
      <c r="M4" s="2">
        <v>-0.92</v>
      </c>
      <c r="N4" s="2">
        <v>-0.2</v>
      </c>
      <c r="O4" s="2">
        <v>-0.01</v>
      </c>
      <c r="P4" s="2">
        <v>-0.03</v>
      </c>
    </row>
    <row r="5" spans="1:16" ht="12.75">
      <c r="A5">
        <v>28938</v>
      </c>
      <c r="B5" t="s">
        <v>18</v>
      </c>
      <c r="C5">
        <v>19970305</v>
      </c>
      <c r="D5" s="5">
        <v>41</v>
      </c>
      <c r="E5" s="4">
        <v>430.5</v>
      </c>
      <c r="F5" s="4">
        <v>24.5</v>
      </c>
      <c r="G5" s="4">
        <v>13.5</v>
      </c>
      <c r="H5" t="s">
        <v>19</v>
      </c>
      <c r="I5" s="2">
        <v>0.04</v>
      </c>
      <c r="J5" s="4">
        <v>289</v>
      </c>
      <c r="K5" s="4">
        <v>303</v>
      </c>
      <c r="L5" s="4">
        <v>299.5</v>
      </c>
      <c r="M5" s="2">
        <v>-0.132</v>
      </c>
      <c r="N5" s="2">
        <v>-0.008</v>
      </c>
      <c r="O5" s="2">
        <v>-0.151</v>
      </c>
      <c r="P5" s="2">
        <v>0.001</v>
      </c>
    </row>
    <row r="6" spans="1:16" ht="12.75">
      <c r="A6">
        <v>28939</v>
      </c>
      <c r="B6" t="s">
        <v>18</v>
      </c>
      <c r="C6">
        <v>19970305</v>
      </c>
      <c r="D6" s="5">
        <v>41</v>
      </c>
      <c r="E6" s="4">
        <v>110.5</v>
      </c>
      <c r="F6" s="4">
        <v>92</v>
      </c>
      <c r="G6" s="4">
        <v>7.5</v>
      </c>
      <c r="H6" t="s">
        <v>19</v>
      </c>
      <c r="I6" s="2">
        <v>-0.01</v>
      </c>
      <c r="J6" s="4">
        <v>289</v>
      </c>
      <c r="K6" s="4">
        <v>303</v>
      </c>
      <c r="L6" s="4">
        <v>299.5</v>
      </c>
      <c r="M6" s="2">
        <v>-0.006</v>
      </c>
      <c r="N6" s="2">
        <v>-0.019</v>
      </c>
      <c r="O6" s="2">
        <v>0</v>
      </c>
      <c r="P6" s="2">
        <v>-0.001</v>
      </c>
    </row>
    <row r="7" spans="1:16" ht="12.75">
      <c r="A7">
        <v>29354</v>
      </c>
      <c r="B7" t="s">
        <v>18</v>
      </c>
      <c r="C7">
        <v>19970408</v>
      </c>
      <c r="D7" s="5">
        <v>41</v>
      </c>
      <c r="E7" s="4">
        <v>11.5</v>
      </c>
      <c r="F7" s="4">
        <v>179</v>
      </c>
      <c r="G7" s="4">
        <v>0.5</v>
      </c>
      <c r="H7" t="s">
        <v>20</v>
      </c>
      <c r="I7" s="2">
        <v>0.07</v>
      </c>
      <c r="J7" s="4">
        <v>296</v>
      </c>
      <c r="K7" s="4">
        <v>279.5</v>
      </c>
      <c r="L7" s="4">
        <v>276.5</v>
      </c>
      <c r="M7" s="2">
        <v>-0.001</v>
      </c>
      <c r="N7" s="2">
        <v>-0.038</v>
      </c>
      <c r="O7" s="2">
        <v>-0.001</v>
      </c>
      <c r="P7" s="2">
        <v>0</v>
      </c>
    </row>
    <row r="8" spans="1:16" ht="12.75">
      <c r="A8">
        <v>28914</v>
      </c>
      <c r="B8" t="s">
        <v>21</v>
      </c>
      <c r="C8">
        <v>19970221</v>
      </c>
      <c r="D8" s="5">
        <v>41</v>
      </c>
      <c r="E8" s="4">
        <v>9.4</v>
      </c>
      <c r="F8" s="4">
        <v>99.3</v>
      </c>
      <c r="G8" s="4">
        <v>0</v>
      </c>
      <c r="H8" t="s">
        <v>22</v>
      </c>
      <c r="I8" s="2">
        <v>0.08</v>
      </c>
      <c r="J8" s="4" t="s">
        <v>23</v>
      </c>
      <c r="K8" s="4" t="s">
        <v>23</v>
      </c>
      <c r="L8" s="4" t="s">
        <v>23</v>
      </c>
      <c r="M8" s="2">
        <v>0</v>
      </c>
      <c r="N8" s="2">
        <v>-0.19</v>
      </c>
      <c r="O8" s="2">
        <v>0.02</v>
      </c>
      <c r="P8" s="2">
        <v>0.01</v>
      </c>
    </row>
    <row r="9" spans="1:16" ht="12.75">
      <c r="A9">
        <v>28915</v>
      </c>
      <c r="B9" t="s">
        <v>21</v>
      </c>
      <c r="C9">
        <v>19970221</v>
      </c>
      <c r="D9" s="5">
        <v>41</v>
      </c>
      <c r="E9" s="4">
        <v>10.2</v>
      </c>
      <c r="F9" s="4">
        <v>117.9</v>
      </c>
      <c r="G9" s="4">
        <v>0</v>
      </c>
      <c r="H9" t="s">
        <v>22</v>
      </c>
      <c r="I9" s="2">
        <v>0.02</v>
      </c>
      <c r="J9" s="4" t="s">
        <v>23</v>
      </c>
      <c r="K9" s="4" t="s">
        <v>23</v>
      </c>
      <c r="L9" s="4" t="s">
        <v>23</v>
      </c>
      <c r="M9" s="2">
        <v>0.05</v>
      </c>
      <c r="N9" s="2">
        <v>-0.31</v>
      </c>
      <c r="O9" s="2">
        <v>-0.06</v>
      </c>
      <c r="P9" s="2">
        <v>-0.01</v>
      </c>
    </row>
    <row r="10" spans="1:16" ht="12.75">
      <c r="A10">
        <v>28916</v>
      </c>
      <c r="B10" t="s">
        <v>21</v>
      </c>
      <c r="C10">
        <v>19970221</v>
      </c>
      <c r="D10" s="5">
        <v>41</v>
      </c>
      <c r="E10" s="4">
        <v>9.6</v>
      </c>
      <c r="F10" s="4">
        <v>60.3</v>
      </c>
      <c r="G10" s="4">
        <v>0</v>
      </c>
      <c r="H10" t="s">
        <v>22</v>
      </c>
      <c r="I10" s="2">
        <v>-0.04</v>
      </c>
      <c r="J10" s="4" t="s">
        <v>23</v>
      </c>
      <c r="K10" s="4" t="s">
        <v>23</v>
      </c>
      <c r="L10" s="4" t="s">
        <v>23</v>
      </c>
      <c r="M10" s="2">
        <v>0.03</v>
      </c>
      <c r="N10" s="2">
        <v>-0.2</v>
      </c>
      <c r="O10" s="2">
        <v>0.01</v>
      </c>
      <c r="P10" s="2">
        <v>0.07</v>
      </c>
    </row>
    <row r="11" spans="1:16" ht="12.75">
      <c r="A11">
        <v>28926</v>
      </c>
      <c r="B11" t="s">
        <v>24</v>
      </c>
      <c r="C11">
        <v>19970211</v>
      </c>
      <c r="D11" s="5">
        <v>41</v>
      </c>
      <c r="E11" s="4">
        <v>113</v>
      </c>
      <c r="F11" s="4">
        <v>46</v>
      </c>
      <c r="G11" s="4">
        <v>0</v>
      </c>
      <c r="H11" t="s">
        <v>25</v>
      </c>
      <c r="J11" s="4">
        <v>302.1</v>
      </c>
      <c r="K11" s="4">
        <v>299.1</v>
      </c>
      <c r="L11" s="4">
        <v>303.5</v>
      </c>
      <c r="M11" s="2">
        <v>-0.09</v>
      </c>
      <c r="N11" s="2">
        <v>0.09</v>
      </c>
      <c r="O11" s="2">
        <v>0.04</v>
      </c>
      <c r="P11" s="2">
        <v>-0.07</v>
      </c>
    </row>
    <row r="12" spans="1:16" ht="12.75">
      <c r="A12">
        <v>28927</v>
      </c>
      <c r="B12" t="s">
        <v>24</v>
      </c>
      <c r="C12">
        <v>19970211</v>
      </c>
      <c r="D12" s="5">
        <v>41</v>
      </c>
      <c r="E12" s="4">
        <v>102</v>
      </c>
      <c r="F12" s="4">
        <v>68</v>
      </c>
      <c r="G12" s="4">
        <v>0</v>
      </c>
      <c r="H12" t="s">
        <v>25</v>
      </c>
      <c r="J12" s="4">
        <v>302.1</v>
      </c>
      <c r="K12" s="4">
        <v>299.1</v>
      </c>
      <c r="L12" s="4">
        <v>303.5</v>
      </c>
      <c r="M12" s="2">
        <v>-0.19</v>
      </c>
      <c r="N12" s="2">
        <v>-0.19</v>
      </c>
      <c r="O12" s="2">
        <v>0.07</v>
      </c>
      <c r="P12" s="2">
        <v>0.01</v>
      </c>
    </row>
    <row r="13" spans="1:16" ht="12.75">
      <c r="A13">
        <v>28928</v>
      </c>
      <c r="B13" t="s">
        <v>24</v>
      </c>
      <c r="C13">
        <v>19970211</v>
      </c>
      <c r="D13" s="5">
        <v>41</v>
      </c>
      <c r="E13" s="4">
        <v>116</v>
      </c>
      <c r="F13" s="4">
        <v>63</v>
      </c>
      <c r="G13" s="4">
        <v>1</v>
      </c>
      <c r="H13" t="s">
        <v>25</v>
      </c>
      <c r="J13" s="4">
        <v>302.1</v>
      </c>
      <c r="K13" s="4">
        <v>299.1</v>
      </c>
      <c r="L13" s="4">
        <v>303.5</v>
      </c>
      <c r="M13" s="2">
        <v>-0.13</v>
      </c>
      <c r="N13" s="2">
        <v>-0.33</v>
      </c>
      <c r="O13" s="2">
        <v>-0.04</v>
      </c>
      <c r="P13" s="2">
        <v>-0.05</v>
      </c>
    </row>
    <row r="14" spans="1:16" ht="12.75">
      <c r="A14">
        <v>29232</v>
      </c>
      <c r="B14" t="s">
        <v>26</v>
      </c>
      <c r="C14">
        <v>19970312</v>
      </c>
      <c r="D14" s="5">
        <v>41</v>
      </c>
      <c r="E14" s="4">
        <v>72.4</v>
      </c>
      <c r="F14" s="4">
        <v>68.5</v>
      </c>
      <c r="G14" s="4">
        <v>0</v>
      </c>
      <c r="H14" t="s">
        <v>17</v>
      </c>
      <c r="I14" s="2">
        <v>0.16</v>
      </c>
      <c r="J14" s="4">
        <v>297.2</v>
      </c>
      <c r="K14" s="4">
        <v>299.6</v>
      </c>
      <c r="L14" s="4">
        <v>299.4</v>
      </c>
      <c r="M14" s="2">
        <v>-0.21</v>
      </c>
      <c r="N14" s="2">
        <v>-0.64</v>
      </c>
      <c r="O14" s="2">
        <v>-0.04</v>
      </c>
      <c r="P14" s="2">
        <v>-0.03</v>
      </c>
    </row>
    <row r="15" spans="1:16" ht="12.75">
      <c r="A15">
        <v>29236</v>
      </c>
      <c r="B15" t="s">
        <v>26</v>
      </c>
      <c r="C15">
        <v>19970312</v>
      </c>
      <c r="D15" s="5">
        <v>41</v>
      </c>
      <c r="E15" s="4">
        <v>120.7</v>
      </c>
      <c r="F15" s="4">
        <v>41.8</v>
      </c>
      <c r="G15" s="4">
        <v>0</v>
      </c>
      <c r="H15" t="s">
        <v>17</v>
      </c>
      <c r="I15" s="2">
        <v>0.11</v>
      </c>
      <c r="J15" s="4">
        <v>297.2</v>
      </c>
      <c r="K15" s="4">
        <v>299.6</v>
      </c>
      <c r="L15" s="4">
        <v>299.4</v>
      </c>
      <c r="M15" s="2">
        <v>-0.22</v>
      </c>
      <c r="N15" s="2">
        <v>-0.22</v>
      </c>
      <c r="O15" s="2">
        <v>0</v>
      </c>
      <c r="P15" s="2">
        <v>0</v>
      </c>
    </row>
    <row r="16" spans="1:16" ht="12.75">
      <c r="A16">
        <v>29240</v>
      </c>
      <c r="B16" t="s">
        <v>26</v>
      </c>
      <c r="C16">
        <v>19970312</v>
      </c>
      <c r="D16" s="5">
        <v>41</v>
      </c>
      <c r="E16" s="4">
        <v>124.8</v>
      </c>
      <c r="F16" s="4">
        <v>53.6</v>
      </c>
      <c r="G16" s="4">
        <v>0</v>
      </c>
      <c r="H16" t="s">
        <v>17</v>
      </c>
      <c r="I16" s="2">
        <v>0.13</v>
      </c>
      <c r="J16" s="4">
        <v>297.2</v>
      </c>
      <c r="K16" s="4">
        <v>299.6</v>
      </c>
      <c r="L16" s="4">
        <v>299.4</v>
      </c>
      <c r="M16" s="2">
        <v>-0.36</v>
      </c>
      <c r="N16" s="2">
        <v>-0.47</v>
      </c>
      <c r="O16" s="2">
        <v>-0.02</v>
      </c>
      <c r="P16" s="2">
        <v>-0.02</v>
      </c>
    </row>
    <row r="18" spans="4:16" ht="12.75">
      <c r="D18" s="5" t="s">
        <v>27</v>
      </c>
      <c r="E18" s="4">
        <f>MIN(E2:E16)</f>
        <v>9.4</v>
      </c>
      <c r="F18" s="4">
        <f>MIN(F2:F16)</f>
        <v>14</v>
      </c>
      <c r="G18" s="4">
        <f>MIN(G2:G16)</f>
        <v>0</v>
      </c>
      <c r="I18" s="4">
        <f>MIN(I2:I16)</f>
        <v>-0.04</v>
      </c>
      <c r="J18" s="4">
        <f aca="true" t="shared" si="0" ref="J18:P18">MIN(J2:J16)</f>
        <v>289</v>
      </c>
      <c r="K18" s="4">
        <f t="shared" si="0"/>
        <v>279.5</v>
      </c>
      <c r="L18" s="4">
        <f t="shared" si="0"/>
        <v>276.5</v>
      </c>
      <c r="M18" s="4">
        <f t="shared" si="0"/>
        <v>-1.29</v>
      </c>
      <c r="N18" s="4">
        <f t="shared" si="0"/>
        <v>-0.64</v>
      </c>
      <c r="O18" s="4">
        <f t="shared" si="0"/>
        <v>-0.151</v>
      </c>
      <c r="P18" s="4">
        <f t="shared" si="0"/>
        <v>-0.07</v>
      </c>
    </row>
    <row r="19" spans="4:16" ht="12.75">
      <c r="D19" s="5" t="s">
        <v>28</v>
      </c>
      <c r="E19" s="4">
        <f>AVERAGE(E2:E16)</f>
        <v>110.10666666666667</v>
      </c>
      <c r="F19" s="4">
        <f>AVERAGE(F2:F16)</f>
        <v>63.92666666666666</v>
      </c>
      <c r="G19" s="4">
        <f>AVERAGE(G2:G16)</f>
        <v>1.5</v>
      </c>
      <c r="I19" s="4">
        <f aca="true" t="shared" si="1" ref="I19:P19">AVERAGE(I2:I16)</f>
        <v>0.16666666666666666</v>
      </c>
      <c r="J19" s="4">
        <f t="shared" si="1"/>
        <v>296.53333333333325</v>
      </c>
      <c r="K19" s="4">
        <f t="shared" si="1"/>
        <v>298.21666666666664</v>
      </c>
      <c r="L19" s="4">
        <f t="shared" si="1"/>
        <v>296.80833333333334</v>
      </c>
      <c r="M19" s="4">
        <f t="shared" si="1"/>
        <v>-0.30593333333333333</v>
      </c>
      <c r="N19" s="4">
        <f t="shared" si="1"/>
        <v>-0.2096666666666667</v>
      </c>
      <c r="O19" s="4">
        <f t="shared" si="1"/>
        <v>-0.012799999999999999</v>
      </c>
      <c r="P19" s="4">
        <f t="shared" si="1"/>
        <v>-0.011333333333333334</v>
      </c>
    </row>
    <row r="20" spans="4:16" ht="12.75">
      <c r="D20" s="5" t="s">
        <v>29</v>
      </c>
      <c r="E20" s="4">
        <f>MAX(E2:E16)</f>
        <v>430.5</v>
      </c>
      <c r="F20" s="4">
        <f>MAX(F2:F16)</f>
        <v>179</v>
      </c>
      <c r="G20" s="4">
        <f>MAX(G2:G16)</f>
        <v>13.5</v>
      </c>
      <c r="I20" s="4">
        <f aca="true" t="shared" si="2" ref="I20:P20">MAX(I2:I16)</f>
        <v>0.53</v>
      </c>
      <c r="J20" s="4">
        <f t="shared" si="2"/>
        <v>302.1</v>
      </c>
      <c r="K20" s="4">
        <f t="shared" si="2"/>
        <v>303</v>
      </c>
      <c r="L20" s="4">
        <f t="shared" si="2"/>
        <v>303.5</v>
      </c>
      <c r="M20" s="4">
        <f t="shared" si="2"/>
        <v>0.05</v>
      </c>
      <c r="N20" s="4">
        <f t="shared" si="2"/>
        <v>0.09</v>
      </c>
      <c r="O20" s="4">
        <f t="shared" si="2"/>
        <v>0.07</v>
      </c>
      <c r="P20" s="4">
        <f t="shared" si="2"/>
        <v>0.07</v>
      </c>
    </row>
    <row r="21" spans="4:16" ht="12.75">
      <c r="D21" s="5" t="s">
        <v>30</v>
      </c>
      <c r="E21" s="4">
        <f>STDEV(E2:E16)</f>
        <v>102.66047693153153</v>
      </c>
      <c r="F21" s="4">
        <f>STDEV(F2:F16)</f>
        <v>44.6425560370798</v>
      </c>
      <c r="G21" s="4">
        <f>STDEV(G2:G16)</f>
        <v>3.835920452027872</v>
      </c>
      <c r="I21" s="4">
        <f aca="true" t="shared" si="3" ref="I21:P21">STDEV(I2:I16)</f>
        <v>0.1985553888068577</v>
      </c>
      <c r="J21" s="4">
        <f t="shared" si="3"/>
        <v>4.382679407385073</v>
      </c>
      <c r="K21" s="4">
        <f t="shared" si="3"/>
        <v>6.0752603136692045</v>
      </c>
      <c r="L21" s="4">
        <f t="shared" si="3"/>
        <v>7.610334878945352</v>
      </c>
      <c r="M21" s="4">
        <f t="shared" si="3"/>
        <v>0.4363020687987799</v>
      </c>
      <c r="N21" s="4">
        <f t="shared" si="3"/>
        <v>0.18417137464355104</v>
      </c>
      <c r="O21" s="4">
        <f t="shared" si="3"/>
        <v>0.049817094025473393</v>
      </c>
      <c r="P21" s="4">
        <f t="shared" si="3"/>
        <v>0.03182017928176725</v>
      </c>
    </row>
    <row r="23" spans="1:16" ht="12.75">
      <c r="A23">
        <v>28977</v>
      </c>
      <c r="B23" t="s">
        <v>16</v>
      </c>
      <c r="C23">
        <v>19970307</v>
      </c>
      <c r="D23" s="5">
        <v>42</v>
      </c>
      <c r="E23" s="4">
        <v>30</v>
      </c>
      <c r="F23" s="4">
        <v>106</v>
      </c>
      <c r="G23" s="4">
        <v>0</v>
      </c>
      <c r="H23" t="s">
        <v>17</v>
      </c>
      <c r="I23" s="2">
        <v>0.45</v>
      </c>
      <c r="J23" s="4">
        <v>295.5</v>
      </c>
      <c r="K23" s="4">
        <v>299</v>
      </c>
      <c r="L23" s="4">
        <v>292.5</v>
      </c>
      <c r="M23" s="2">
        <v>-0.1</v>
      </c>
      <c r="N23" s="2">
        <v>-1.06</v>
      </c>
      <c r="O23" s="2">
        <v>-0.02</v>
      </c>
      <c r="P23" s="2">
        <v>-0.03</v>
      </c>
    </row>
    <row r="24" spans="1:16" ht="12.75">
      <c r="A24">
        <v>28978</v>
      </c>
      <c r="B24" t="s">
        <v>16</v>
      </c>
      <c r="C24">
        <v>19970307</v>
      </c>
      <c r="D24" s="5">
        <v>42</v>
      </c>
      <c r="E24" s="4">
        <v>24</v>
      </c>
      <c r="F24" s="4">
        <v>107</v>
      </c>
      <c r="G24" s="4">
        <v>0</v>
      </c>
      <c r="H24" t="s">
        <v>17</v>
      </c>
      <c r="I24" s="2">
        <v>0.39</v>
      </c>
      <c r="J24" s="4">
        <v>295.5</v>
      </c>
      <c r="K24" s="4">
        <v>299</v>
      </c>
      <c r="L24" s="4">
        <v>292.5</v>
      </c>
      <c r="M24" s="2">
        <v>-0.08</v>
      </c>
      <c r="N24" s="2">
        <v>-1.12</v>
      </c>
      <c r="O24" s="2">
        <v>-0.01</v>
      </c>
      <c r="P24" s="2">
        <v>-0.03</v>
      </c>
    </row>
    <row r="25" spans="1:16" ht="12.75">
      <c r="A25">
        <v>28979</v>
      </c>
      <c r="B25" t="s">
        <v>16</v>
      </c>
      <c r="C25">
        <v>19970307</v>
      </c>
      <c r="D25" s="5">
        <v>42</v>
      </c>
      <c r="E25" s="4">
        <v>36</v>
      </c>
      <c r="F25" s="4">
        <v>99</v>
      </c>
      <c r="G25" s="4">
        <v>0</v>
      </c>
      <c r="H25" t="s">
        <v>17</v>
      </c>
      <c r="I25" s="2">
        <v>0.35</v>
      </c>
      <c r="J25" s="4">
        <v>295.5</v>
      </c>
      <c r="K25" s="4">
        <v>299</v>
      </c>
      <c r="L25" s="4">
        <v>292.5</v>
      </c>
      <c r="M25" s="2">
        <v>-0.19</v>
      </c>
      <c r="N25" s="2">
        <v>-1.14</v>
      </c>
      <c r="O25" s="2">
        <v>-0.02</v>
      </c>
      <c r="P25" s="2">
        <v>-0.04</v>
      </c>
    </row>
    <row r="26" spans="1:16" ht="12.75">
      <c r="A26">
        <v>28941</v>
      </c>
      <c r="B26" t="s">
        <v>18</v>
      </c>
      <c r="C26">
        <v>19970305</v>
      </c>
      <c r="D26" s="5">
        <v>42</v>
      </c>
      <c r="E26" s="4">
        <v>17</v>
      </c>
      <c r="F26" s="4">
        <v>119.5</v>
      </c>
      <c r="G26" s="4">
        <v>3</v>
      </c>
      <c r="H26" t="s">
        <v>20</v>
      </c>
      <c r="I26" s="2">
        <v>-0.04</v>
      </c>
      <c r="J26" s="4">
        <v>289</v>
      </c>
      <c r="K26" s="4">
        <v>303</v>
      </c>
      <c r="L26" s="4">
        <v>299.5</v>
      </c>
      <c r="M26" s="2">
        <v>-0.003</v>
      </c>
      <c r="N26" s="2">
        <v>-0.019</v>
      </c>
      <c r="O26" s="2">
        <v>0</v>
      </c>
      <c r="P26" s="2">
        <v>-0.001</v>
      </c>
    </row>
    <row r="27" spans="1:16" ht="12.75">
      <c r="A27">
        <v>28942</v>
      </c>
      <c r="B27" t="s">
        <v>18</v>
      </c>
      <c r="C27">
        <v>19970305</v>
      </c>
      <c r="D27" s="5">
        <v>42</v>
      </c>
      <c r="E27" s="4">
        <v>18</v>
      </c>
      <c r="F27" s="4">
        <v>116.5</v>
      </c>
      <c r="G27" s="4">
        <v>0</v>
      </c>
      <c r="H27" t="s">
        <v>31</v>
      </c>
      <c r="I27" s="2">
        <v>-0.03</v>
      </c>
      <c r="J27" s="4">
        <v>289</v>
      </c>
      <c r="K27" s="4">
        <v>303</v>
      </c>
      <c r="L27" s="4">
        <v>299.5</v>
      </c>
      <c r="M27" s="2">
        <v>-0.002</v>
      </c>
      <c r="N27" s="2">
        <v>-0.016</v>
      </c>
      <c r="O27" s="2">
        <v>0</v>
      </c>
      <c r="P27" s="2">
        <v>-0.001</v>
      </c>
    </row>
    <row r="28" spans="1:16" ht="12.75">
      <c r="A28">
        <v>29355</v>
      </c>
      <c r="B28" t="s">
        <v>18</v>
      </c>
      <c r="C28">
        <v>19970408</v>
      </c>
      <c r="D28" s="5">
        <v>42</v>
      </c>
      <c r="E28" s="4">
        <v>19.5</v>
      </c>
      <c r="F28" s="4">
        <v>140</v>
      </c>
      <c r="G28" s="4">
        <v>1</v>
      </c>
      <c r="H28" t="s">
        <v>20</v>
      </c>
      <c r="I28" s="2">
        <v>0.05</v>
      </c>
      <c r="J28" s="4">
        <v>296</v>
      </c>
      <c r="K28" s="4">
        <v>279.5</v>
      </c>
      <c r="L28" s="4">
        <v>276.5</v>
      </c>
      <c r="M28" s="2">
        <v>-0.003</v>
      </c>
      <c r="N28" s="2">
        <v>-0.032</v>
      </c>
      <c r="O28" s="2">
        <v>-0.001</v>
      </c>
      <c r="P28" s="2">
        <v>-0.002</v>
      </c>
    </row>
    <row r="29" spans="1:16" ht="12.75">
      <c r="A29">
        <v>28917</v>
      </c>
      <c r="B29" t="s">
        <v>21</v>
      </c>
      <c r="C29">
        <v>19970221</v>
      </c>
      <c r="D29" s="5">
        <v>42</v>
      </c>
      <c r="E29" s="4">
        <v>13.3</v>
      </c>
      <c r="F29" s="4">
        <v>131</v>
      </c>
      <c r="G29" s="4">
        <v>0</v>
      </c>
      <c r="H29" t="s">
        <v>22</v>
      </c>
      <c r="I29" s="2">
        <v>-0.11</v>
      </c>
      <c r="J29" s="4" t="s">
        <v>23</v>
      </c>
      <c r="K29" s="4" t="s">
        <v>23</v>
      </c>
      <c r="L29" s="4" t="s">
        <v>23</v>
      </c>
      <c r="M29" s="2">
        <v>0.03</v>
      </c>
      <c r="N29" s="2">
        <v>0.82</v>
      </c>
      <c r="O29" s="2">
        <v>0</v>
      </c>
      <c r="P29" s="2">
        <v>0.07</v>
      </c>
    </row>
    <row r="30" spans="1:16" ht="12.75">
      <c r="A30">
        <v>28918</v>
      </c>
      <c r="B30" t="s">
        <v>21</v>
      </c>
      <c r="C30">
        <v>19970221</v>
      </c>
      <c r="D30" s="5">
        <v>42</v>
      </c>
      <c r="E30" s="4">
        <v>13</v>
      </c>
      <c r="F30" s="4">
        <v>152.5</v>
      </c>
      <c r="G30" s="4">
        <v>0</v>
      </c>
      <c r="H30" t="s">
        <v>22</v>
      </c>
      <c r="I30" s="2">
        <v>-0.01</v>
      </c>
      <c r="J30" s="4" t="s">
        <v>23</v>
      </c>
      <c r="K30" s="4" t="s">
        <v>23</v>
      </c>
      <c r="L30" s="4" t="s">
        <v>23</v>
      </c>
      <c r="M30" s="2">
        <v>0.06</v>
      </c>
      <c r="N30" s="2">
        <v>0.9</v>
      </c>
      <c r="O30" s="2">
        <v>0.01</v>
      </c>
      <c r="P30" s="2">
        <v>0.08</v>
      </c>
    </row>
    <row r="31" spans="1:16" ht="12.75">
      <c r="A31">
        <v>28919</v>
      </c>
      <c r="B31" t="s">
        <v>21</v>
      </c>
      <c r="C31">
        <v>19970221</v>
      </c>
      <c r="D31" s="5">
        <v>42</v>
      </c>
      <c r="E31" s="4">
        <v>13.4</v>
      </c>
      <c r="F31" s="4">
        <v>112.7</v>
      </c>
      <c r="G31" s="4">
        <v>0</v>
      </c>
      <c r="H31" t="s">
        <v>22</v>
      </c>
      <c r="I31" s="2">
        <v>0.12</v>
      </c>
      <c r="J31" s="4" t="s">
        <v>23</v>
      </c>
      <c r="K31" s="4" t="s">
        <v>23</v>
      </c>
      <c r="L31" s="4" t="s">
        <v>23</v>
      </c>
      <c r="M31" s="2">
        <v>0.06</v>
      </c>
      <c r="N31" s="2">
        <v>0.7</v>
      </c>
      <c r="O31" s="2">
        <v>0.05</v>
      </c>
      <c r="P31" s="2">
        <v>0.02</v>
      </c>
    </row>
    <row r="32" spans="1:16" ht="12.75">
      <c r="A32">
        <v>28929</v>
      </c>
      <c r="B32" t="s">
        <v>24</v>
      </c>
      <c r="C32">
        <v>19970211</v>
      </c>
      <c r="D32" s="5">
        <v>42</v>
      </c>
      <c r="E32" s="4">
        <v>32</v>
      </c>
      <c r="F32" s="4">
        <v>69</v>
      </c>
      <c r="G32" s="4">
        <v>0</v>
      </c>
      <c r="H32" t="s">
        <v>31</v>
      </c>
      <c r="I32" s="2" t="s">
        <v>32</v>
      </c>
      <c r="J32" s="4">
        <v>302.1</v>
      </c>
      <c r="K32" s="4">
        <v>299.1</v>
      </c>
      <c r="L32" s="4">
        <v>303.5</v>
      </c>
      <c r="M32" s="2">
        <v>-0.11</v>
      </c>
      <c r="N32" s="2">
        <v>-0.64</v>
      </c>
      <c r="O32" s="2">
        <v>0.04</v>
      </c>
      <c r="P32" s="2">
        <v>-0.21</v>
      </c>
    </row>
    <row r="33" spans="1:16" ht="12.75">
      <c r="A33">
        <v>28930</v>
      </c>
      <c r="B33" t="s">
        <v>24</v>
      </c>
      <c r="C33">
        <v>19970211</v>
      </c>
      <c r="D33" s="5">
        <v>42</v>
      </c>
      <c r="E33" s="4">
        <v>30</v>
      </c>
      <c r="F33" s="4">
        <v>83</v>
      </c>
      <c r="G33" s="4">
        <v>0</v>
      </c>
      <c r="H33" t="s">
        <v>31</v>
      </c>
      <c r="I33" s="2" t="s">
        <v>32</v>
      </c>
      <c r="J33" s="4">
        <v>302.1</v>
      </c>
      <c r="K33" s="4">
        <v>299.1</v>
      </c>
      <c r="L33" s="4">
        <v>303.5</v>
      </c>
      <c r="M33" s="2">
        <v>-0.12</v>
      </c>
      <c r="N33" s="2">
        <v>-0.78</v>
      </c>
      <c r="O33" s="2">
        <v>0</v>
      </c>
      <c r="P33" s="2">
        <v>-0.12</v>
      </c>
    </row>
    <row r="34" spans="1:16" ht="12.75">
      <c r="A34">
        <v>28931</v>
      </c>
      <c r="B34" t="s">
        <v>24</v>
      </c>
      <c r="C34">
        <v>19970211</v>
      </c>
      <c r="D34" s="5">
        <v>42</v>
      </c>
      <c r="E34" s="4">
        <v>31</v>
      </c>
      <c r="F34" s="4">
        <v>85</v>
      </c>
      <c r="G34" s="4">
        <v>0</v>
      </c>
      <c r="H34" t="s">
        <v>31</v>
      </c>
      <c r="I34" s="2" t="s">
        <v>32</v>
      </c>
      <c r="J34" s="4">
        <v>302.1</v>
      </c>
      <c r="K34" s="4">
        <v>299.1</v>
      </c>
      <c r="L34" s="4">
        <v>303.5</v>
      </c>
      <c r="M34" s="2">
        <v>-0.06</v>
      </c>
      <c r="N34" s="2">
        <v>-0.96</v>
      </c>
      <c r="O34" s="2">
        <v>0.01</v>
      </c>
      <c r="P34" s="2">
        <v>-0.12</v>
      </c>
    </row>
    <row r="35" spans="1:16" ht="12.75">
      <c r="A35">
        <v>29233</v>
      </c>
      <c r="B35" t="s">
        <v>26</v>
      </c>
      <c r="C35">
        <v>19970312</v>
      </c>
      <c r="D35" s="5">
        <v>42</v>
      </c>
      <c r="E35" s="4">
        <v>22.3</v>
      </c>
      <c r="F35" s="4">
        <v>102.9</v>
      </c>
      <c r="G35" s="4">
        <v>0</v>
      </c>
      <c r="H35" t="s">
        <v>20</v>
      </c>
      <c r="I35" s="2">
        <v>0.1</v>
      </c>
      <c r="J35" s="4">
        <v>297.2</v>
      </c>
      <c r="K35" s="4">
        <v>299.6</v>
      </c>
      <c r="L35" s="4">
        <v>299.4</v>
      </c>
      <c r="M35" s="2">
        <v>-0.08</v>
      </c>
      <c r="N35" s="2">
        <v>-1.03</v>
      </c>
      <c r="O35" s="2">
        <v>-0.02</v>
      </c>
      <c r="P35" s="2">
        <v>-0.02</v>
      </c>
    </row>
    <row r="36" spans="1:16" ht="12.75">
      <c r="A36">
        <v>29237</v>
      </c>
      <c r="B36" t="s">
        <v>26</v>
      </c>
      <c r="C36">
        <v>19970312</v>
      </c>
      <c r="D36" s="5">
        <v>42</v>
      </c>
      <c r="E36" s="4">
        <v>21.3</v>
      </c>
      <c r="F36" s="4">
        <v>96.3</v>
      </c>
      <c r="G36" s="4">
        <v>0</v>
      </c>
      <c r="H36" t="s">
        <v>20</v>
      </c>
      <c r="I36" s="2">
        <v>0.11</v>
      </c>
      <c r="J36" s="4">
        <v>297.2</v>
      </c>
      <c r="K36" s="4">
        <v>299.6</v>
      </c>
      <c r="L36" s="4">
        <v>299.4</v>
      </c>
      <c r="M36" s="2">
        <v>-0.04</v>
      </c>
      <c r="N36" s="2">
        <v>-0.92</v>
      </c>
      <c r="O36" s="2">
        <v>0</v>
      </c>
      <c r="P36" s="2">
        <v>-0.05</v>
      </c>
    </row>
    <row r="37" spans="1:16" ht="12.75">
      <c r="A37">
        <v>29241</v>
      </c>
      <c r="B37" t="s">
        <v>26</v>
      </c>
      <c r="C37">
        <v>19970312</v>
      </c>
      <c r="D37" s="5">
        <v>42</v>
      </c>
      <c r="E37" s="4">
        <v>21.9</v>
      </c>
      <c r="F37" s="4">
        <v>95.2</v>
      </c>
      <c r="G37" s="4">
        <v>0</v>
      </c>
      <c r="H37" t="s">
        <v>20</v>
      </c>
      <c r="I37" s="2">
        <v>0.06</v>
      </c>
      <c r="J37" s="4">
        <v>297.2</v>
      </c>
      <c r="K37" s="4">
        <v>299.6</v>
      </c>
      <c r="L37" s="4">
        <v>299.4</v>
      </c>
      <c r="M37" s="2">
        <v>-0.09</v>
      </c>
      <c r="N37" s="2">
        <v>-1.03</v>
      </c>
      <c r="O37" s="2">
        <v>-0.02</v>
      </c>
      <c r="P37" s="2">
        <v>-0.04</v>
      </c>
    </row>
    <row r="39" spans="4:16" ht="12.75">
      <c r="D39" s="5" t="s">
        <v>27</v>
      </c>
      <c r="E39" s="4">
        <f>MIN(E23:E37)</f>
        <v>13</v>
      </c>
      <c r="F39" s="4">
        <f>MIN(F23:F37)</f>
        <v>69</v>
      </c>
      <c r="G39" s="4">
        <f>MIN(G23:G37)</f>
        <v>0</v>
      </c>
      <c r="I39" s="4">
        <f>MIN(I23:I37)</f>
        <v>-0.11</v>
      </c>
      <c r="J39" s="4">
        <f aca="true" t="shared" si="4" ref="J39:P39">MIN(J23:J37)</f>
        <v>289</v>
      </c>
      <c r="K39" s="4">
        <f t="shared" si="4"/>
        <v>279.5</v>
      </c>
      <c r="L39" s="4">
        <f t="shared" si="4"/>
        <v>276.5</v>
      </c>
      <c r="M39" s="4">
        <f t="shared" si="4"/>
        <v>-0.19</v>
      </c>
      <c r="N39" s="4">
        <f t="shared" si="4"/>
        <v>-1.14</v>
      </c>
      <c r="O39" s="4">
        <f t="shared" si="4"/>
        <v>-0.02</v>
      </c>
      <c r="P39" s="4">
        <f t="shared" si="4"/>
        <v>-0.21</v>
      </c>
    </row>
    <row r="40" spans="4:16" ht="12.75">
      <c r="D40" s="5" t="s">
        <v>28</v>
      </c>
      <c r="E40" s="4">
        <f>AVERAGE(E23:E37)</f>
        <v>22.84666666666667</v>
      </c>
      <c r="F40" s="4">
        <f>AVERAGE(F23:F37)</f>
        <v>107.70666666666668</v>
      </c>
      <c r="G40" s="4">
        <f>AVERAGE(G23:G37)</f>
        <v>0.26666666666666666</v>
      </c>
      <c r="I40" s="4">
        <f aca="true" t="shared" si="5" ref="I40:P40">AVERAGE(I23:I37)</f>
        <v>0.12000000000000001</v>
      </c>
      <c r="J40" s="4">
        <f t="shared" si="5"/>
        <v>296.53333333333325</v>
      </c>
      <c r="K40" s="4">
        <f t="shared" si="5"/>
        <v>298.21666666666664</v>
      </c>
      <c r="L40" s="4">
        <f t="shared" si="5"/>
        <v>296.80833333333334</v>
      </c>
      <c r="M40" s="4">
        <f t="shared" si="5"/>
        <v>-0.04853333333333333</v>
      </c>
      <c r="N40" s="4">
        <f t="shared" si="5"/>
        <v>-0.42180000000000006</v>
      </c>
      <c r="O40" s="4">
        <f t="shared" si="5"/>
        <v>0.001266666666666667</v>
      </c>
      <c r="P40" s="4">
        <f t="shared" si="5"/>
        <v>-0.032933333333333335</v>
      </c>
    </row>
    <row r="41" spans="4:16" ht="12.75">
      <c r="D41" s="5" t="s">
        <v>29</v>
      </c>
      <c r="E41" s="4">
        <f>MAX(E23:E37)</f>
        <v>36</v>
      </c>
      <c r="F41" s="4">
        <f>MAX(F23:F37)</f>
        <v>152.5</v>
      </c>
      <c r="G41" s="4">
        <f>MAX(G23:G37)</f>
        <v>3</v>
      </c>
      <c r="I41" s="4">
        <f aca="true" t="shared" si="6" ref="I41:P41">MAX(I23:I37)</f>
        <v>0.45</v>
      </c>
      <c r="J41" s="4">
        <f t="shared" si="6"/>
        <v>302.1</v>
      </c>
      <c r="K41" s="4">
        <f t="shared" si="6"/>
        <v>303</v>
      </c>
      <c r="L41" s="4">
        <f t="shared" si="6"/>
        <v>303.5</v>
      </c>
      <c r="M41" s="4">
        <f t="shared" si="6"/>
        <v>0.06</v>
      </c>
      <c r="N41" s="4">
        <f t="shared" si="6"/>
        <v>0.9</v>
      </c>
      <c r="O41" s="4">
        <f t="shared" si="6"/>
        <v>0.05</v>
      </c>
      <c r="P41" s="4">
        <f t="shared" si="6"/>
        <v>0.08</v>
      </c>
    </row>
    <row r="42" spans="4:16" ht="12.75">
      <c r="D42" s="5" t="s">
        <v>30</v>
      </c>
      <c r="E42" s="4">
        <f>STDEV(E23:E37)</f>
        <v>7.4485728898385615</v>
      </c>
      <c r="F42" s="4">
        <f>STDEV(F23:F37)</f>
        <v>22.113811672044818</v>
      </c>
      <c r="G42" s="4">
        <f>STDEV(G23:G37)</f>
        <v>0.7988086367179803</v>
      </c>
      <c r="I42" s="4">
        <f aca="true" t="shared" si="7" ref="I42:P42">STDEV(I23:I37)</f>
        <v>0.18130837617916962</v>
      </c>
      <c r="J42" s="4">
        <f t="shared" si="7"/>
        <v>4.382679407385073</v>
      </c>
      <c r="K42" s="4">
        <f t="shared" si="7"/>
        <v>6.0752603136692045</v>
      </c>
      <c r="L42" s="4">
        <f t="shared" si="7"/>
        <v>7.610334878945352</v>
      </c>
      <c r="M42" s="4">
        <f t="shared" si="7"/>
        <v>0.07145914583739106</v>
      </c>
      <c r="N42" s="4">
        <f t="shared" si="7"/>
        <v>0.7507478366840055</v>
      </c>
      <c r="O42" s="4">
        <f t="shared" si="7"/>
        <v>0.020662134679742303</v>
      </c>
      <c r="P42" s="4">
        <f t="shared" si="7"/>
        <v>0.0737935988964845</v>
      </c>
    </row>
    <row r="44" spans="1:16" ht="12.75">
      <c r="A44">
        <v>28980</v>
      </c>
      <c r="B44" t="s">
        <v>16</v>
      </c>
      <c r="C44">
        <v>19970307</v>
      </c>
      <c r="D44" s="5" t="s">
        <v>33</v>
      </c>
      <c r="E44" s="4">
        <v>4</v>
      </c>
      <c r="F44" s="4">
        <v>29</v>
      </c>
      <c r="G44" s="4">
        <v>0</v>
      </c>
      <c r="H44" t="s">
        <v>20</v>
      </c>
      <c r="I44" s="2">
        <v>0.37</v>
      </c>
      <c r="J44" s="4">
        <v>295.5</v>
      </c>
      <c r="K44" s="4">
        <v>299</v>
      </c>
      <c r="L44" s="4">
        <v>292.5</v>
      </c>
      <c r="M44" s="2">
        <v>-0.01</v>
      </c>
      <c r="N44" s="2">
        <v>-0.72</v>
      </c>
      <c r="O44" s="2">
        <v>-0.01</v>
      </c>
      <c r="P44" s="2">
        <v>-0.01</v>
      </c>
    </row>
    <row r="45" spans="1:16" ht="12.75">
      <c r="A45">
        <v>28981</v>
      </c>
      <c r="B45" t="s">
        <v>16</v>
      </c>
      <c r="C45">
        <v>19970307</v>
      </c>
      <c r="D45" s="5" t="s">
        <v>33</v>
      </c>
      <c r="E45" s="4">
        <v>4</v>
      </c>
      <c r="F45" s="4">
        <v>26</v>
      </c>
      <c r="G45" s="4">
        <v>0</v>
      </c>
      <c r="H45" t="s">
        <v>20</v>
      </c>
      <c r="I45" s="2">
        <v>0.35</v>
      </c>
      <c r="J45" s="4">
        <v>295.5</v>
      </c>
      <c r="K45" s="4">
        <v>299</v>
      </c>
      <c r="L45" s="4">
        <v>292.5</v>
      </c>
      <c r="M45" s="2">
        <v>-0.02</v>
      </c>
      <c r="N45" s="2">
        <v>-0.77</v>
      </c>
      <c r="O45" s="2">
        <v>-0.01</v>
      </c>
      <c r="P45" s="2">
        <v>-0.01</v>
      </c>
    </row>
    <row r="46" spans="1:16" ht="12.75">
      <c r="A46">
        <v>28982</v>
      </c>
      <c r="B46" t="s">
        <v>16</v>
      </c>
      <c r="C46">
        <v>19970307</v>
      </c>
      <c r="D46" s="5" t="s">
        <v>33</v>
      </c>
      <c r="E46" s="4">
        <v>4</v>
      </c>
      <c r="F46" s="4">
        <v>25</v>
      </c>
      <c r="G46" s="4">
        <v>0</v>
      </c>
      <c r="H46" t="s">
        <v>20</v>
      </c>
      <c r="I46" s="2">
        <v>0.39</v>
      </c>
      <c r="J46" s="4">
        <v>295.5</v>
      </c>
      <c r="K46" s="4">
        <v>299</v>
      </c>
      <c r="L46" s="4">
        <v>292.5</v>
      </c>
      <c r="M46" s="2">
        <v>-0.01</v>
      </c>
      <c r="N46" s="2">
        <v>-0.77</v>
      </c>
      <c r="O46" s="2">
        <v>-0.01</v>
      </c>
      <c r="P46" s="2">
        <v>-0.02</v>
      </c>
    </row>
    <row r="47" spans="1:16" ht="12.75">
      <c r="A47">
        <v>28944</v>
      </c>
      <c r="B47" t="s">
        <v>18</v>
      </c>
      <c r="C47">
        <v>19970305</v>
      </c>
      <c r="D47" s="5" t="s">
        <v>33</v>
      </c>
      <c r="E47" s="4">
        <v>5.5</v>
      </c>
      <c r="F47" s="4">
        <v>66</v>
      </c>
      <c r="G47" s="4">
        <v>0</v>
      </c>
      <c r="H47" t="s">
        <v>20</v>
      </c>
      <c r="I47" s="2">
        <v>-0.04</v>
      </c>
      <c r="J47" s="4">
        <v>289</v>
      </c>
      <c r="K47" s="4">
        <v>303</v>
      </c>
      <c r="L47" s="4">
        <v>299.5</v>
      </c>
      <c r="M47" s="2">
        <v>-0.001</v>
      </c>
      <c r="N47" s="2">
        <v>-0.014</v>
      </c>
      <c r="O47" s="2">
        <v>-0.001</v>
      </c>
      <c r="P47" s="2">
        <v>-0.001</v>
      </c>
    </row>
    <row r="48" spans="1:16" ht="12.75">
      <c r="A48">
        <v>29356</v>
      </c>
      <c r="B48" t="s">
        <v>18</v>
      </c>
      <c r="C48">
        <v>19970408</v>
      </c>
      <c r="D48" s="5" t="s">
        <v>33</v>
      </c>
      <c r="E48" s="4">
        <v>6</v>
      </c>
      <c r="F48" s="4">
        <v>100</v>
      </c>
      <c r="G48" s="4">
        <v>1</v>
      </c>
      <c r="H48" t="s">
        <v>20</v>
      </c>
      <c r="I48" s="2">
        <v>0.08</v>
      </c>
      <c r="J48" s="4">
        <v>296</v>
      </c>
      <c r="K48" s="4">
        <v>279.5</v>
      </c>
      <c r="L48" s="4">
        <v>276.5</v>
      </c>
      <c r="M48" s="2">
        <v>-0.001</v>
      </c>
      <c r="N48" s="2">
        <v>-0.022</v>
      </c>
      <c r="O48" s="2">
        <v>0</v>
      </c>
      <c r="P48" s="2">
        <v>0</v>
      </c>
    </row>
    <row r="49" spans="1:16" ht="12.75">
      <c r="A49">
        <v>29357</v>
      </c>
      <c r="B49" t="s">
        <v>18</v>
      </c>
      <c r="C49">
        <v>19970408</v>
      </c>
      <c r="D49" s="5" t="s">
        <v>33</v>
      </c>
      <c r="E49" s="4">
        <v>5</v>
      </c>
      <c r="F49" s="4">
        <v>72.5</v>
      </c>
      <c r="G49" s="4">
        <v>4.5</v>
      </c>
      <c r="H49" t="s">
        <v>20</v>
      </c>
      <c r="I49" s="2">
        <v>0.12</v>
      </c>
      <c r="J49" s="4">
        <v>296</v>
      </c>
      <c r="K49" s="4">
        <v>279.5</v>
      </c>
      <c r="L49" s="4">
        <v>276.5</v>
      </c>
      <c r="M49" s="2">
        <v>-0.001</v>
      </c>
      <c r="N49" s="2">
        <v>-0.017</v>
      </c>
      <c r="O49" s="2">
        <v>0</v>
      </c>
      <c r="P49" s="2">
        <v>-0.001</v>
      </c>
    </row>
    <row r="50" spans="1:16" ht="12.75">
      <c r="A50">
        <v>28920</v>
      </c>
      <c r="B50" t="s">
        <v>21</v>
      </c>
      <c r="C50">
        <v>19970221</v>
      </c>
      <c r="D50" s="5" t="s">
        <v>33</v>
      </c>
      <c r="E50" s="4">
        <v>6.9</v>
      </c>
      <c r="F50" s="4">
        <v>74.8</v>
      </c>
      <c r="G50" s="4">
        <v>0</v>
      </c>
      <c r="H50" t="s">
        <v>22</v>
      </c>
      <c r="I50" s="2">
        <v>0</v>
      </c>
      <c r="J50" s="4" t="s">
        <v>23</v>
      </c>
      <c r="K50" s="4" t="s">
        <v>23</v>
      </c>
      <c r="L50" s="4" t="s">
        <v>23</v>
      </c>
      <c r="M50" s="2">
        <v>0.04</v>
      </c>
      <c r="N50" s="2">
        <v>0.08</v>
      </c>
      <c r="O50" s="2">
        <v>0</v>
      </c>
      <c r="P50" s="2">
        <v>0.07</v>
      </c>
    </row>
    <row r="51" spans="1:16" ht="12.75">
      <c r="A51">
        <v>28921</v>
      </c>
      <c r="B51" t="s">
        <v>21</v>
      </c>
      <c r="C51">
        <v>19970221</v>
      </c>
      <c r="D51" s="5" t="s">
        <v>33</v>
      </c>
      <c r="E51" s="4">
        <v>6.3</v>
      </c>
      <c r="F51" s="4">
        <v>71.1</v>
      </c>
      <c r="G51" s="4">
        <v>0</v>
      </c>
      <c r="H51" t="s">
        <v>22</v>
      </c>
      <c r="I51" s="2">
        <v>0.03</v>
      </c>
      <c r="J51" s="4" t="s">
        <v>23</v>
      </c>
      <c r="K51" s="4" t="s">
        <v>23</v>
      </c>
      <c r="L51" s="4" t="s">
        <v>23</v>
      </c>
      <c r="M51" s="2">
        <v>0.06</v>
      </c>
      <c r="N51" s="2">
        <v>-0.17</v>
      </c>
      <c r="O51" s="2">
        <v>0.06</v>
      </c>
      <c r="P51" s="2">
        <v>0.1</v>
      </c>
    </row>
    <row r="52" spans="1:16" ht="12.75">
      <c r="A52">
        <v>28922</v>
      </c>
      <c r="B52" t="s">
        <v>21</v>
      </c>
      <c r="C52">
        <v>19970221</v>
      </c>
      <c r="D52" s="5" t="s">
        <v>33</v>
      </c>
      <c r="E52" s="4">
        <v>6.4</v>
      </c>
      <c r="F52" s="4">
        <v>83.8</v>
      </c>
      <c r="G52" s="4">
        <v>0</v>
      </c>
      <c r="H52" t="s">
        <v>22</v>
      </c>
      <c r="I52" s="2">
        <v>0.02</v>
      </c>
      <c r="J52" s="4" t="s">
        <v>23</v>
      </c>
      <c r="K52" s="4" t="s">
        <v>23</v>
      </c>
      <c r="L52" s="4" t="s">
        <v>23</v>
      </c>
      <c r="M52" s="2">
        <v>0.09</v>
      </c>
      <c r="N52" s="2">
        <v>-0.34</v>
      </c>
      <c r="O52" s="2">
        <v>0.01</v>
      </c>
      <c r="P52" s="2">
        <v>0.05</v>
      </c>
    </row>
    <row r="53" spans="1:16" ht="12.75">
      <c r="A53">
        <v>28932</v>
      </c>
      <c r="B53" t="s">
        <v>24</v>
      </c>
      <c r="C53">
        <v>19970218</v>
      </c>
      <c r="D53" s="5" t="s">
        <v>33</v>
      </c>
      <c r="E53" s="4">
        <v>4</v>
      </c>
      <c r="F53" s="4">
        <v>46</v>
      </c>
      <c r="G53" s="4">
        <v>0</v>
      </c>
      <c r="H53" t="s">
        <v>22</v>
      </c>
      <c r="I53" s="2">
        <v>0.5</v>
      </c>
      <c r="J53" s="4">
        <v>302.1</v>
      </c>
      <c r="K53" s="4">
        <v>299.1</v>
      </c>
      <c r="L53" s="4">
        <v>303.5</v>
      </c>
      <c r="M53" s="2">
        <v>-0.01</v>
      </c>
      <c r="N53" s="2">
        <v>-0.22</v>
      </c>
      <c r="O53" s="2">
        <v>0.01</v>
      </c>
      <c r="P53" s="2">
        <v>0</v>
      </c>
    </row>
    <row r="54" spans="1:16" ht="12.75">
      <c r="A54">
        <v>28933</v>
      </c>
      <c r="B54" t="s">
        <v>24</v>
      </c>
      <c r="C54">
        <v>19970218</v>
      </c>
      <c r="D54" s="5" t="s">
        <v>33</v>
      </c>
      <c r="E54" s="4">
        <v>4</v>
      </c>
      <c r="F54" s="4">
        <v>46</v>
      </c>
      <c r="G54" s="4">
        <v>0</v>
      </c>
      <c r="H54" t="s">
        <v>22</v>
      </c>
      <c r="I54" s="2">
        <v>0.8</v>
      </c>
      <c r="J54" s="4">
        <v>302.1</v>
      </c>
      <c r="K54" s="4">
        <v>299.1</v>
      </c>
      <c r="L54" s="4">
        <v>303.5</v>
      </c>
      <c r="M54" s="2">
        <v>0</v>
      </c>
      <c r="N54" s="2">
        <v>-0.16</v>
      </c>
      <c r="O54" s="2">
        <v>0</v>
      </c>
      <c r="P54" s="2">
        <v>0</v>
      </c>
    </row>
    <row r="55" spans="1:16" ht="12.75">
      <c r="A55">
        <v>28934</v>
      </c>
      <c r="B55" t="s">
        <v>24</v>
      </c>
      <c r="C55">
        <v>19970218</v>
      </c>
      <c r="D55" s="5" t="s">
        <v>33</v>
      </c>
      <c r="E55" s="4">
        <v>4</v>
      </c>
      <c r="F55" s="4">
        <v>45</v>
      </c>
      <c r="G55" s="4">
        <v>0</v>
      </c>
      <c r="H55" t="s">
        <v>22</v>
      </c>
      <c r="I55" s="2">
        <v>1.3</v>
      </c>
      <c r="J55" s="4">
        <v>302.1</v>
      </c>
      <c r="K55" s="4">
        <v>299.1</v>
      </c>
      <c r="L55" s="4">
        <v>303.5</v>
      </c>
      <c r="M55" s="2">
        <v>0.02</v>
      </c>
      <c r="N55" s="2">
        <v>-0.28</v>
      </c>
      <c r="O55" s="2">
        <v>0.09</v>
      </c>
      <c r="P55" s="2">
        <v>0.05</v>
      </c>
    </row>
    <row r="56" spans="1:16" ht="12.75">
      <c r="A56">
        <v>29234</v>
      </c>
      <c r="B56" t="s">
        <v>26</v>
      </c>
      <c r="C56">
        <v>19970312</v>
      </c>
      <c r="D56" s="5" t="s">
        <v>33</v>
      </c>
      <c r="E56" s="4">
        <v>4.9</v>
      </c>
      <c r="F56" s="4">
        <v>52.6</v>
      </c>
      <c r="G56" s="4">
        <v>0</v>
      </c>
      <c r="H56" t="s">
        <v>22</v>
      </c>
      <c r="I56" s="2">
        <v>0.11</v>
      </c>
      <c r="J56" s="4">
        <v>297.2</v>
      </c>
      <c r="K56" s="4">
        <v>299.6</v>
      </c>
      <c r="L56" s="4">
        <v>299.4</v>
      </c>
      <c r="M56" s="2">
        <v>-0.01</v>
      </c>
      <c r="N56" s="2">
        <v>-0.49</v>
      </c>
      <c r="O56" s="2">
        <v>0</v>
      </c>
      <c r="P56" s="2">
        <v>0</v>
      </c>
    </row>
    <row r="57" spans="1:16" ht="12.75">
      <c r="A57">
        <v>29238</v>
      </c>
      <c r="B57" t="s">
        <v>26</v>
      </c>
      <c r="C57">
        <v>19970312</v>
      </c>
      <c r="D57" s="5" t="s">
        <v>33</v>
      </c>
      <c r="E57" s="4">
        <v>4.5</v>
      </c>
      <c r="F57" s="4">
        <v>49.2</v>
      </c>
      <c r="G57" s="4">
        <v>0</v>
      </c>
      <c r="H57" t="s">
        <v>22</v>
      </c>
      <c r="I57" s="2">
        <v>0.11</v>
      </c>
      <c r="J57" s="4">
        <v>297.2</v>
      </c>
      <c r="K57" s="4">
        <v>299.6</v>
      </c>
      <c r="L57" s="4">
        <v>299.4</v>
      </c>
      <c r="M57" s="2">
        <v>-0.04</v>
      </c>
      <c r="N57" s="2">
        <v>-0.55</v>
      </c>
      <c r="O57" s="2">
        <v>-0.01</v>
      </c>
      <c r="P57" s="2">
        <v>-0.01</v>
      </c>
    </row>
    <row r="58" spans="1:16" ht="12.75">
      <c r="A58">
        <v>29242</v>
      </c>
      <c r="B58" t="s">
        <v>26</v>
      </c>
      <c r="C58">
        <v>19970312</v>
      </c>
      <c r="D58" s="5" t="s">
        <v>33</v>
      </c>
      <c r="E58" s="4">
        <v>5</v>
      </c>
      <c r="F58" s="4">
        <v>47.3</v>
      </c>
      <c r="G58" s="4">
        <v>0</v>
      </c>
      <c r="H58" t="s">
        <v>22</v>
      </c>
      <c r="I58" s="2">
        <v>0.18</v>
      </c>
      <c r="J58" s="4">
        <v>297.2</v>
      </c>
      <c r="K58" s="4">
        <v>299.6</v>
      </c>
      <c r="L58" s="4">
        <v>299.4</v>
      </c>
      <c r="M58" s="2">
        <v>-0.05</v>
      </c>
      <c r="N58" s="2">
        <v>-0.59</v>
      </c>
      <c r="O58" s="2">
        <v>-0.05</v>
      </c>
      <c r="P58" s="2">
        <v>-0.03</v>
      </c>
    </row>
    <row r="60" spans="4:16" ht="12.75">
      <c r="D60" s="5" t="s">
        <v>27</v>
      </c>
      <c r="E60" s="4">
        <f>MIN(E44:E58)</f>
        <v>4</v>
      </c>
      <c r="F60" s="4">
        <f>MIN(F44:F58)</f>
        <v>25</v>
      </c>
      <c r="G60" s="4">
        <f>MIN(G44:G58)</f>
        <v>0</v>
      </c>
      <c r="I60" s="4">
        <f>MIN(I44:I58)</f>
        <v>-0.04</v>
      </c>
      <c r="J60" s="4">
        <f aca="true" t="shared" si="8" ref="J60:P60">MIN(J44:J58)</f>
        <v>289</v>
      </c>
      <c r="K60" s="4">
        <f t="shared" si="8"/>
        <v>279.5</v>
      </c>
      <c r="L60" s="4">
        <f t="shared" si="8"/>
        <v>276.5</v>
      </c>
      <c r="M60" s="4">
        <f t="shared" si="8"/>
        <v>-0.05</v>
      </c>
      <c r="N60" s="4">
        <f t="shared" si="8"/>
        <v>-0.77</v>
      </c>
      <c r="O60" s="4">
        <f t="shared" si="8"/>
        <v>-0.05</v>
      </c>
      <c r="P60" s="4">
        <f t="shared" si="8"/>
        <v>-0.03</v>
      </c>
    </row>
    <row r="61" spans="4:16" ht="12.75">
      <c r="D61" s="5" t="s">
        <v>28</v>
      </c>
      <c r="E61" s="4">
        <f>AVERAGE(E44:E58)</f>
        <v>4.966666666666667</v>
      </c>
      <c r="F61" s="4">
        <f>AVERAGE(F44:F58)</f>
        <v>55.62</v>
      </c>
      <c r="G61" s="4">
        <f>AVERAGE(G44:G58)</f>
        <v>0.36666666666666664</v>
      </c>
      <c r="I61" s="4">
        <f aca="true" t="shared" si="9" ref="I61:P61">AVERAGE(I44:I58)</f>
        <v>0.28800000000000003</v>
      </c>
      <c r="J61" s="4">
        <f t="shared" si="9"/>
        <v>297.1166666666666</v>
      </c>
      <c r="K61" s="4">
        <f t="shared" si="9"/>
        <v>296.25833333333327</v>
      </c>
      <c r="L61" s="4">
        <f t="shared" si="9"/>
        <v>294.8916666666667</v>
      </c>
      <c r="M61" s="4">
        <f t="shared" si="9"/>
        <v>0.003799999999999997</v>
      </c>
      <c r="N61" s="4">
        <f t="shared" si="9"/>
        <v>-0.3355333333333333</v>
      </c>
      <c r="O61" s="4">
        <f t="shared" si="9"/>
        <v>0.005266666666666667</v>
      </c>
      <c r="P61" s="4">
        <f t="shared" si="9"/>
        <v>0.012533333333333332</v>
      </c>
    </row>
    <row r="62" spans="4:16" ht="12.75">
      <c r="D62" s="5" t="s">
        <v>29</v>
      </c>
      <c r="E62" s="4">
        <f>MAX(E44:E58)</f>
        <v>6.9</v>
      </c>
      <c r="F62" s="4">
        <f>MAX(F44:F58)</f>
        <v>100</v>
      </c>
      <c r="G62" s="4">
        <f>MAX(G44:G58)</f>
        <v>4.5</v>
      </c>
      <c r="I62" s="4">
        <f aca="true" t="shared" si="10" ref="I62:P62">MAX(I44:I58)</f>
        <v>1.3</v>
      </c>
      <c r="J62" s="4">
        <f t="shared" si="10"/>
        <v>302.1</v>
      </c>
      <c r="K62" s="4">
        <f t="shared" si="10"/>
        <v>303</v>
      </c>
      <c r="L62" s="4">
        <f t="shared" si="10"/>
        <v>303.5</v>
      </c>
      <c r="M62" s="4">
        <f t="shared" si="10"/>
        <v>0.09</v>
      </c>
      <c r="N62" s="4">
        <f t="shared" si="10"/>
        <v>0.08</v>
      </c>
      <c r="O62" s="4">
        <f t="shared" si="10"/>
        <v>0.09</v>
      </c>
      <c r="P62" s="4">
        <f t="shared" si="10"/>
        <v>0.1</v>
      </c>
    </row>
    <row r="63" spans="4:16" ht="12.75">
      <c r="D63" s="5" t="s">
        <v>30</v>
      </c>
      <c r="E63" s="4">
        <f>STDEV(E44:E58)</f>
        <v>1.0265522508910705</v>
      </c>
      <c r="F63" s="4">
        <f>STDEV(F44:F58)</f>
        <v>21.884214793838463</v>
      </c>
      <c r="G63" s="4">
        <f>STDEV(G44:G58)</f>
        <v>1.1720962092804172</v>
      </c>
      <c r="I63" s="4">
        <f aca="true" t="shared" si="11" ref="I63:P63">STDEV(I44:I58)</f>
        <v>0.36131110457016724</v>
      </c>
      <c r="J63" s="4">
        <f t="shared" si="11"/>
        <v>3.701801363305098</v>
      </c>
      <c r="K63" s="4">
        <f t="shared" si="11"/>
        <v>7.905171878225412</v>
      </c>
      <c r="L63" s="4">
        <f t="shared" si="11"/>
        <v>9.525989171574372</v>
      </c>
      <c r="M63" s="4">
        <f t="shared" si="11"/>
        <v>0.03623967833348256</v>
      </c>
      <c r="N63" s="4">
        <f t="shared" si="11"/>
        <v>0.29403956649856955</v>
      </c>
      <c r="O63" s="4">
        <f t="shared" si="11"/>
        <v>0.03205456657163279</v>
      </c>
      <c r="P63" s="4">
        <f t="shared" si="11"/>
        <v>0.03698043240623859</v>
      </c>
    </row>
    <row r="65" spans="1:16" ht="12.75">
      <c r="A65">
        <v>28983</v>
      </c>
      <c r="B65" t="s">
        <v>16</v>
      </c>
      <c r="C65">
        <v>19970307</v>
      </c>
      <c r="D65" s="5">
        <v>1005</v>
      </c>
      <c r="E65" s="4">
        <v>6</v>
      </c>
      <c r="F65" s="4">
        <v>22</v>
      </c>
      <c r="G65" s="4">
        <v>0</v>
      </c>
      <c r="H65" t="s">
        <v>20</v>
      </c>
      <c r="I65" s="2">
        <v>0.42</v>
      </c>
      <c r="J65" s="4">
        <v>295.5</v>
      </c>
      <c r="K65" s="4">
        <v>299</v>
      </c>
      <c r="L65" s="4">
        <v>292.5</v>
      </c>
      <c r="M65" s="2">
        <v>0</v>
      </c>
      <c r="N65" s="2">
        <v>-0.29</v>
      </c>
      <c r="O65" s="2">
        <v>-0.01</v>
      </c>
      <c r="P65" s="2">
        <v>0</v>
      </c>
    </row>
    <row r="66" spans="1:16" ht="12.75">
      <c r="A66">
        <v>28984</v>
      </c>
      <c r="B66" t="s">
        <v>16</v>
      </c>
      <c r="C66">
        <v>19970307</v>
      </c>
      <c r="D66" s="5">
        <v>1005</v>
      </c>
      <c r="E66" s="4">
        <v>6</v>
      </c>
      <c r="F66" s="4">
        <v>23</v>
      </c>
      <c r="G66" s="4">
        <v>0</v>
      </c>
      <c r="H66" t="s">
        <v>20</v>
      </c>
      <c r="I66" s="2">
        <v>0.28</v>
      </c>
      <c r="J66" s="4">
        <v>295.5</v>
      </c>
      <c r="K66" s="4">
        <v>299</v>
      </c>
      <c r="L66" s="4">
        <v>292.5</v>
      </c>
      <c r="M66" s="2">
        <v>-0.02</v>
      </c>
      <c r="N66" s="2">
        <v>-0.26</v>
      </c>
      <c r="O66" s="2">
        <v>0</v>
      </c>
      <c r="P66" s="2">
        <v>-0.01</v>
      </c>
    </row>
    <row r="67" spans="1:16" ht="12.75">
      <c r="A67">
        <v>28985</v>
      </c>
      <c r="B67" t="s">
        <v>16</v>
      </c>
      <c r="C67">
        <v>19970307</v>
      </c>
      <c r="D67" s="5">
        <v>1005</v>
      </c>
      <c r="E67" s="4">
        <v>6</v>
      </c>
      <c r="F67" s="4">
        <v>20</v>
      </c>
      <c r="G67" s="4">
        <v>0</v>
      </c>
      <c r="H67" t="s">
        <v>20</v>
      </c>
      <c r="I67" s="2">
        <v>0.42</v>
      </c>
      <c r="J67" s="4">
        <v>295.5</v>
      </c>
      <c r="K67" s="4">
        <v>299</v>
      </c>
      <c r="L67" s="4">
        <v>292.5</v>
      </c>
      <c r="M67" s="2">
        <v>-0.02</v>
      </c>
      <c r="N67" s="2">
        <v>-0.31</v>
      </c>
      <c r="O67" s="2">
        <v>-0.02</v>
      </c>
      <c r="P67" s="2">
        <v>-0.02</v>
      </c>
    </row>
    <row r="68" spans="1:16" ht="12.75">
      <c r="A68">
        <v>28947</v>
      </c>
      <c r="B68" t="s">
        <v>18</v>
      </c>
      <c r="C68">
        <v>19970305</v>
      </c>
      <c r="D68" s="5">
        <v>1005</v>
      </c>
      <c r="E68" s="4">
        <v>9.5</v>
      </c>
      <c r="F68" s="4">
        <v>22.5</v>
      </c>
      <c r="G68" s="4">
        <v>5</v>
      </c>
      <c r="H68" t="s">
        <v>20</v>
      </c>
      <c r="I68" s="2">
        <v>-0.05</v>
      </c>
      <c r="J68" s="4">
        <v>289</v>
      </c>
      <c r="K68" s="4">
        <v>303</v>
      </c>
      <c r="L68" s="4">
        <v>299.5</v>
      </c>
      <c r="M68" s="2">
        <v>-0.001</v>
      </c>
      <c r="N68" s="2">
        <v>0.004</v>
      </c>
      <c r="O68" s="2">
        <v>0</v>
      </c>
      <c r="P68" s="2">
        <v>-0.001</v>
      </c>
    </row>
    <row r="69" spans="1:16" ht="12.75">
      <c r="A69">
        <v>29358</v>
      </c>
      <c r="B69" t="s">
        <v>18</v>
      </c>
      <c r="C69">
        <v>19970408</v>
      </c>
      <c r="D69" s="5">
        <v>1005</v>
      </c>
      <c r="E69" s="4">
        <v>8.5</v>
      </c>
      <c r="F69" s="4">
        <v>26</v>
      </c>
      <c r="G69" s="4">
        <v>0.5</v>
      </c>
      <c r="H69" t="s">
        <v>20</v>
      </c>
      <c r="I69" s="2">
        <v>0.05</v>
      </c>
      <c r="J69" s="4">
        <v>296</v>
      </c>
      <c r="K69" s="4">
        <v>279.5</v>
      </c>
      <c r="L69" s="4">
        <v>276.5</v>
      </c>
      <c r="M69" s="2">
        <v>-0.002</v>
      </c>
      <c r="N69" s="2">
        <v>-0.007</v>
      </c>
      <c r="O69" s="2">
        <v>-0.002</v>
      </c>
      <c r="P69" s="2">
        <v>-0.001</v>
      </c>
    </row>
    <row r="70" spans="1:16" ht="12.75">
      <c r="A70">
        <v>29359</v>
      </c>
      <c r="B70" t="s">
        <v>18</v>
      </c>
      <c r="C70">
        <v>19970408</v>
      </c>
      <c r="D70" s="5">
        <v>1005</v>
      </c>
      <c r="E70" s="4">
        <v>10.5</v>
      </c>
      <c r="F70" s="4">
        <v>29</v>
      </c>
      <c r="G70" s="4">
        <v>0</v>
      </c>
      <c r="H70" t="s">
        <v>20</v>
      </c>
      <c r="I70" s="2">
        <v>0.01</v>
      </c>
      <c r="J70" s="4">
        <v>296</v>
      </c>
      <c r="K70" s="4">
        <v>279.5</v>
      </c>
      <c r="L70" s="4">
        <v>276.5</v>
      </c>
      <c r="M70" s="2">
        <v>-0.001</v>
      </c>
      <c r="N70" s="2">
        <v>-0.001</v>
      </c>
      <c r="O70" s="2">
        <v>-0.001</v>
      </c>
      <c r="P70" s="2">
        <v>-0.001</v>
      </c>
    </row>
    <row r="71" spans="1:16" ht="12.75">
      <c r="A71">
        <v>28923</v>
      </c>
      <c r="B71" t="s">
        <v>21</v>
      </c>
      <c r="C71">
        <v>19970221</v>
      </c>
      <c r="D71" s="5">
        <v>1005</v>
      </c>
      <c r="E71" s="4">
        <v>10.4</v>
      </c>
      <c r="F71" s="4">
        <v>36.5</v>
      </c>
      <c r="G71" s="4">
        <v>0</v>
      </c>
      <c r="H71" t="s">
        <v>22</v>
      </c>
      <c r="I71" s="2">
        <v>0.28</v>
      </c>
      <c r="J71" s="4" t="s">
        <v>23</v>
      </c>
      <c r="K71" s="4" t="s">
        <v>23</v>
      </c>
      <c r="L71" s="4" t="s">
        <v>23</v>
      </c>
      <c r="M71" s="2">
        <v>0.07</v>
      </c>
      <c r="N71" s="2">
        <v>0.06</v>
      </c>
      <c r="O71" s="2">
        <v>0.06</v>
      </c>
      <c r="P71" s="2">
        <v>0.08</v>
      </c>
    </row>
    <row r="72" spans="1:16" ht="12.75">
      <c r="A72">
        <v>28924</v>
      </c>
      <c r="B72" t="s">
        <v>21</v>
      </c>
      <c r="C72">
        <v>19970221</v>
      </c>
      <c r="D72" s="5">
        <v>1005</v>
      </c>
      <c r="E72" s="4">
        <v>9.2</v>
      </c>
      <c r="F72" s="4">
        <v>26.3</v>
      </c>
      <c r="G72" s="4">
        <v>0</v>
      </c>
      <c r="H72" t="s">
        <v>22</v>
      </c>
      <c r="I72" s="2">
        <v>0.07</v>
      </c>
      <c r="J72" s="4" t="s">
        <v>23</v>
      </c>
      <c r="K72" s="4" t="s">
        <v>23</v>
      </c>
      <c r="L72" s="4" t="s">
        <v>23</v>
      </c>
      <c r="M72" s="2">
        <v>0.09</v>
      </c>
      <c r="N72" s="2">
        <v>0.02</v>
      </c>
      <c r="O72" s="2">
        <v>-0.02</v>
      </c>
      <c r="P72" s="2">
        <v>-0.04</v>
      </c>
    </row>
    <row r="73" spans="1:16" ht="12.75">
      <c r="A73">
        <v>28925</v>
      </c>
      <c r="B73" t="s">
        <v>21</v>
      </c>
      <c r="C73">
        <v>19970221</v>
      </c>
      <c r="D73" s="5">
        <v>1005</v>
      </c>
      <c r="E73" s="4">
        <v>9.9</v>
      </c>
      <c r="F73" s="4">
        <v>45.4</v>
      </c>
      <c r="G73" s="4">
        <v>0</v>
      </c>
      <c r="H73" t="s">
        <v>22</v>
      </c>
      <c r="I73" s="2">
        <v>0.08</v>
      </c>
      <c r="J73" s="4" t="s">
        <v>23</v>
      </c>
      <c r="K73" s="4" t="s">
        <v>23</v>
      </c>
      <c r="L73" s="4" t="s">
        <v>23</v>
      </c>
      <c r="M73" s="2">
        <v>0.08</v>
      </c>
      <c r="N73" s="2">
        <v>-0.11</v>
      </c>
      <c r="O73" s="2">
        <v>0.07</v>
      </c>
      <c r="P73" s="2">
        <v>0.1</v>
      </c>
    </row>
    <row r="74" spans="1:16" ht="12.75">
      <c r="A74">
        <v>28937</v>
      </c>
      <c r="B74" t="s">
        <v>24</v>
      </c>
      <c r="C74">
        <v>19970211</v>
      </c>
      <c r="D74" s="5">
        <v>1005</v>
      </c>
      <c r="E74" s="4">
        <v>5</v>
      </c>
      <c r="F74" s="4">
        <v>15</v>
      </c>
      <c r="G74" s="4">
        <v>0</v>
      </c>
      <c r="H74" t="s">
        <v>22</v>
      </c>
      <c r="I74" s="2">
        <v>0.4</v>
      </c>
      <c r="J74" s="4">
        <v>302.1</v>
      </c>
      <c r="K74" s="4">
        <v>299.1</v>
      </c>
      <c r="L74" s="4">
        <v>303.5</v>
      </c>
      <c r="M74" s="2">
        <v>0.2</v>
      </c>
      <c r="N74" s="2">
        <v>0.36</v>
      </c>
      <c r="O74" s="2">
        <v>0.03</v>
      </c>
      <c r="P74" s="2">
        <v>0.05</v>
      </c>
    </row>
    <row r="75" spans="1:16" ht="12.75">
      <c r="A75">
        <v>28935</v>
      </c>
      <c r="B75" t="s">
        <v>24</v>
      </c>
      <c r="C75">
        <v>19970218</v>
      </c>
      <c r="D75" s="5">
        <v>1005</v>
      </c>
      <c r="E75" s="4">
        <v>8</v>
      </c>
      <c r="F75" s="4">
        <v>18</v>
      </c>
      <c r="G75" s="4">
        <v>0</v>
      </c>
      <c r="H75" t="s">
        <v>22</v>
      </c>
      <c r="I75" s="2">
        <v>0.3</v>
      </c>
      <c r="J75" s="4">
        <v>302.1</v>
      </c>
      <c r="K75" s="4">
        <v>299.1</v>
      </c>
      <c r="L75" s="4">
        <v>303.5</v>
      </c>
      <c r="M75" s="2">
        <v>0</v>
      </c>
      <c r="N75" s="2">
        <v>0.26</v>
      </c>
      <c r="O75" s="2">
        <v>0</v>
      </c>
      <c r="P75" s="2">
        <v>0</v>
      </c>
    </row>
    <row r="76" spans="1:16" ht="12.75">
      <c r="A76">
        <v>28936</v>
      </c>
      <c r="B76" t="s">
        <v>24</v>
      </c>
      <c r="C76">
        <v>19970218</v>
      </c>
      <c r="D76" s="5">
        <v>1005</v>
      </c>
      <c r="E76" s="4">
        <v>6</v>
      </c>
      <c r="F76" s="4">
        <v>13</v>
      </c>
      <c r="G76" s="4">
        <v>2</v>
      </c>
      <c r="H76" t="s">
        <v>22</v>
      </c>
      <c r="I76" s="2">
        <v>0.4</v>
      </c>
      <c r="J76" s="4">
        <v>302.1</v>
      </c>
      <c r="K76" s="4">
        <v>299.1</v>
      </c>
      <c r="L76" s="4">
        <v>303.5</v>
      </c>
      <c r="M76" s="2">
        <v>-0.02</v>
      </c>
      <c r="N76" s="2">
        <v>0.25</v>
      </c>
      <c r="O76" s="2">
        <v>0.04</v>
      </c>
      <c r="P76" s="2">
        <v>0.02</v>
      </c>
    </row>
    <row r="77" spans="1:16" ht="12.75">
      <c r="A77">
        <v>29235</v>
      </c>
      <c r="B77" t="s">
        <v>26</v>
      </c>
      <c r="C77">
        <v>19970312</v>
      </c>
      <c r="D77" s="5">
        <v>1005</v>
      </c>
      <c r="E77" s="4">
        <v>6.8</v>
      </c>
      <c r="F77" s="4">
        <v>19.4</v>
      </c>
      <c r="G77" s="4">
        <v>0</v>
      </c>
      <c r="H77" t="s">
        <v>22</v>
      </c>
      <c r="I77" s="2">
        <v>0.01</v>
      </c>
      <c r="J77" s="4">
        <v>297.2</v>
      </c>
      <c r="K77" s="4">
        <v>299.6</v>
      </c>
      <c r="L77" s="4">
        <v>299.4</v>
      </c>
      <c r="M77" s="2">
        <v>-0.02</v>
      </c>
      <c r="N77" s="2">
        <v>-0.16</v>
      </c>
      <c r="O77" s="2">
        <v>0</v>
      </c>
      <c r="P77" s="2">
        <v>0</v>
      </c>
    </row>
    <row r="78" spans="1:16" ht="12.75">
      <c r="A78">
        <v>29239</v>
      </c>
      <c r="B78" t="s">
        <v>26</v>
      </c>
      <c r="C78">
        <v>19970312</v>
      </c>
      <c r="D78" s="5">
        <v>1005</v>
      </c>
      <c r="E78" s="4">
        <v>7</v>
      </c>
      <c r="F78" s="4">
        <v>21.1</v>
      </c>
      <c r="G78" s="4">
        <v>0</v>
      </c>
      <c r="H78" t="s">
        <v>22</v>
      </c>
      <c r="I78" s="2">
        <v>0.13</v>
      </c>
      <c r="J78" s="4">
        <v>297.2</v>
      </c>
      <c r="K78" s="4">
        <v>299.6</v>
      </c>
      <c r="L78" s="4">
        <v>299.4</v>
      </c>
      <c r="M78" s="2">
        <v>-0.02</v>
      </c>
      <c r="N78" s="2">
        <v>-0.26</v>
      </c>
      <c r="O78" s="2">
        <v>-0.02</v>
      </c>
      <c r="P78" s="2">
        <v>-0.05</v>
      </c>
    </row>
    <row r="79" spans="1:16" ht="12.75">
      <c r="A79">
        <v>29243</v>
      </c>
      <c r="B79" t="s">
        <v>26</v>
      </c>
      <c r="C79">
        <v>19970312</v>
      </c>
      <c r="D79" s="5">
        <v>1005</v>
      </c>
      <c r="E79" s="4">
        <v>7.2</v>
      </c>
      <c r="F79" s="4">
        <v>19.3</v>
      </c>
      <c r="G79" s="4">
        <v>0</v>
      </c>
      <c r="H79" t="s">
        <v>22</v>
      </c>
      <c r="I79" s="2">
        <v>0.11</v>
      </c>
      <c r="J79" s="4">
        <v>297.2</v>
      </c>
      <c r="K79" s="4">
        <v>299.6</v>
      </c>
      <c r="L79" s="4">
        <v>299.4</v>
      </c>
      <c r="M79" s="2">
        <v>-0.06</v>
      </c>
      <c r="N79" s="2">
        <v>-0.34</v>
      </c>
      <c r="O79" s="2">
        <v>-0.05</v>
      </c>
      <c r="P79" s="2">
        <v>-0.07</v>
      </c>
    </row>
    <row r="81" spans="4:16" ht="12.75">
      <c r="D81" s="5" t="s">
        <v>27</v>
      </c>
      <c r="E81" s="4">
        <f>MIN(E65:E79)</f>
        <v>5</v>
      </c>
      <c r="F81" s="4">
        <f>MIN(F65:F79)</f>
        <v>13</v>
      </c>
      <c r="G81" s="4">
        <f>MIN(G65:G79)</f>
        <v>0</v>
      </c>
      <c r="I81" s="4">
        <f aca="true" t="shared" si="12" ref="I81:P81">MIN(I65:I79)</f>
        <v>-0.05</v>
      </c>
      <c r="J81" s="4">
        <f t="shared" si="12"/>
        <v>289</v>
      </c>
      <c r="K81" s="4">
        <f t="shared" si="12"/>
        <v>279.5</v>
      </c>
      <c r="L81" s="4">
        <f t="shared" si="12"/>
        <v>276.5</v>
      </c>
      <c r="M81" s="4">
        <f t="shared" si="12"/>
        <v>-0.06</v>
      </c>
      <c r="N81" s="4">
        <f t="shared" si="12"/>
        <v>-0.34</v>
      </c>
      <c r="O81" s="4">
        <f t="shared" si="12"/>
        <v>-0.05</v>
      </c>
      <c r="P81" s="4">
        <f t="shared" si="12"/>
        <v>-0.07</v>
      </c>
    </row>
    <row r="82" spans="4:16" ht="12.75">
      <c r="D82" s="5" t="s">
        <v>28</v>
      </c>
      <c r="E82" s="4">
        <f>AVERAGE(E65:E79)</f>
        <v>7.733333333333333</v>
      </c>
      <c r="F82" s="4">
        <f>AVERAGE(F65:F79)</f>
        <v>23.76666666666667</v>
      </c>
      <c r="G82" s="4">
        <f>AVERAGE(G65:G79)</f>
        <v>0.5</v>
      </c>
      <c r="I82" s="4">
        <f aca="true" t="shared" si="13" ref="I82:P82">AVERAGE(I65:I79)</f>
        <v>0.19399999999999995</v>
      </c>
      <c r="J82" s="4">
        <f t="shared" si="13"/>
        <v>297.1166666666666</v>
      </c>
      <c r="K82" s="4">
        <f t="shared" si="13"/>
        <v>296.25833333333327</v>
      </c>
      <c r="L82" s="4">
        <f t="shared" si="13"/>
        <v>294.8916666666667</v>
      </c>
      <c r="M82" s="4">
        <f t="shared" si="13"/>
        <v>0.018399999999999996</v>
      </c>
      <c r="N82" s="4">
        <f t="shared" si="13"/>
        <v>-0.05226666666666667</v>
      </c>
      <c r="O82" s="4">
        <f t="shared" si="13"/>
        <v>0.0051333333333333335</v>
      </c>
      <c r="P82" s="4">
        <f t="shared" si="13"/>
        <v>0.0037999999999999996</v>
      </c>
    </row>
    <row r="83" spans="4:16" ht="12.75">
      <c r="D83" s="5" t="s">
        <v>29</v>
      </c>
      <c r="E83" s="4">
        <f>MAX(E65:E79)</f>
        <v>10.5</v>
      </c>
      <c r="F83" s="4">
        <f>MAX(F65:F79)</f>
        <v>45.4</v>
      </c>
      <c r="G83" s="4">
        <f>MAX(G65:G79)</f>
        <v>5</v>
      </c>
      <c r="I83" s="4">
        <f aca="true" t="shared" si="14" ref="I83:P83">MAX(I65:I79)</f>
        <v>0.42</v>
      </c>
      <c r="J83" s="4">
        <f t="shared" si="14"/>
        <v>302.1</v>
      </c>
      <c r="K83" s="4">
        <f t="shared" si="14"/>
        <v>303</v>
      </c>
      <c r="L83" s="4">
        <f t="shared" si="14"/>
        <v>303.5</v>
      </c>
      <c r="M83" s="4">
        <f t="shared" si="14"/>
        <v>0.2</v>
      </c>
      <c r="N83" s="4">
        <f t="shared" si="14"/>
        <v>0.36</v>
      </c>
      <c r="O83" s="4">
        <f t="shared" si="14"/>
        <v>0.07</v>
      </c>
      <c r="P83" s="4">
        <f t="shared" si="14"/>
        <v>0.1</v>
      </c>
    </row>
    <row r="84" spans="4:16" ht="12.75">
      <c r="D84" s="5" t="s">
        <v>30</v>
      </c>
      <c r="E84" s="4">
        <f>STDEV(E65:E79)</f>
        <v>1.823915202707259</v>
      </c>
      <c r="F84" s="4">
        <f>STDEV(F65:F79)</f>
        <v>8.283345309946306</v>
      </c>
      <c r="G84" s="4">
        <f>STDEV(G65:G79)</f>
        <v>1.349603116263656</v>
      </c>
      <c r="I84" s="4">
        <f aca="true" t="shared" si="15" ref="I84:P84">STDEV(I65:I79)</f>
        <v>0.16914913115777033</v>
      </c>
      <c r="J84" s="4">
        <f t="shared" si="15"/>
        <v>3.701801363305098</v>
      </c>
      <c r="K84" s="4">
        <f t="shared" si="15"/>
        <v>7.905171878225412</v>
      </c>
      <c r="L84" s="4">
        <f t="shared" si="15"/>
        <v>9.525989171574372</v>
      </c>
      <c r="M84" s="4">
        <f t="shared" si="15"/>
        <v>0.06542585771041032</v>
      </c>
      <c r="N84" s="4">
        <f t="shared" si="15"/>
        <v>0.22224326011527698</v>
      </c>
      <c r="O84" s="4">
        <f t="shared" si="15"/>
        <v>0.032082186126675766</v>
      </c>
      <c r="P84" s="4">
        <f t="shared" si="15"/>
        <v>0.045187229548686814</v>
      </c>
    </row>
  </sheetData>
  <printOptions gridLines="1" horizontalCentered="1"/>
  <pageMargins left="0.25" right="0.25" top="0.5" bottom="0.5" header="0.25" footer="0.25"/>
  <pageSetup fitToHeight="1" fitToWidth="1" orientation="portrait" scale="67" r:id="rId1"/>
  <headerFooter alignWithMargins="0">
    <oddHeader>&amp;CCBT Matrix Data (275F)
&amp;D  &amp;T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33" sqref="A33"/>
    </sheetView>
  </sheetViews>
  <sheetFormatPr defaultColWidth="9.140625" defaultRowHeight="12.75"/>
  <cols>
    <col min="1" max="2" width="9.140625" style="1" customWidth="1"/>
    <col min="3" max="8" width="10.7109375" style="3" customWidth="1"/>
  </cols>
  <sheetData>
    <row r="1" spans="1:8" ht="26.25" thickBot="1">
      <c r="A1" s="7" t="s">
        <v>34</v>
      </c>
      <c r="B1" s="7" t="s">
        <v>35</v>
      </c>
      <c r="C1" s="6" t="s">
        <v>36</v>
      </c>
      <c r="D1" s="6" t="s">
        <v>37</v>
      </c>
      <c r="E1" s="6" t="s">
        <v>38</v>
      </c>
      <c r="F1" s="6" t="s">
        <v>39</v>
      </c>
      <c r="G1" s="6" t="s">
        <v>40</v>
      </c>
      <c r="H1" s="6" t="s">
        <v>41</v>
      </c>
    </row>
    <row r="2" spans="1:8" ht="12.75">
      <c r="A2" s="1">
        <v>41</v>
      </c>
      <c r="B2" s="1" t="s">
        <v>42</v>
      </c>
      <c r="C2" s="3">
        <v>140.3</v>
      </c>
      <c r="D2" s="3">
        <v>13.2</v>
      </c>
      <c r="E2" s="3">
        <v>15</v>
      </c>
      <c r="F2" s="3">
        <v>1</v>
      </c>
      <c r="G2" s="3">
        <v>0</v>
      </c>
      <c r="H2" s="3">
        <v>0</v>
      </c>
    </row>
    <row r="3" spans="2:8" ht="12.75">
      <c r="B3" s="1" t="s">
        <v>43</v>
      </c>
      <c r="C3" s="3">
        <v>184.2</v>
      </c>
      <c r="D3" s="3">
        <v>219</v>
      </c>
      <c r="E3" s="3">
        <v>98.5</v>
      </c>
      <c r="F3" s="3">
        <v>77.5</v>
      </c>
      <c r="G3" s="3">
        <v>7.2</v>
      </c>
      <c r="H3" s="3">
        <v>6.5</v>
      </c>
    </row>
    <row r="4" spans="2:8" ht="12.75">
      <c r="B4" s="1" t="s">
        <v>44</v>
      </c>
      <c r="C4" s="3">
        <v>9.7</v>
      </c>
      <c r="D4" s="3">
        <v>0.4</v>
      </c>
      <c r="E4" s="3">
        <v>92.5</v>
      </c>
      <c r="F4" s="3">
        <v>29.4</v>
      </c>
      <c r="G4" s="3">
        <v>0</v>
      </c>
      <c r="H4" s="3">
        <v>0</v>
      </c>
    </row>
    <row r="5" spans="2:8" ht="12.75">
      <c r="B5" s="1" t="s">
        <v>45</v>
      </c>
      <c r="C5" s="3">
        <v>110.3</v>
      </c>
      <c r="D5" s="3">
        <v>7.4</v>
      </c>
      <c r="E5" s="3">
        <v>59</v>
      </c>
      <c r="F5" s="3">
        <v>11.5</v>
      </c>
      <c r="G5" s="3">
        <v>0.3</v>
      </c>
      <c r="H5" s="3">
        <v>0.6</v>
      </c>
    </row>
    <row r="6" spans="2:8" ht="12.75">
      <c r="B6" s="1" t="s">
        <v>46</v>
      </c>
      <c r="C6" s="3">
        <v>106</v>
      </c>
      <c r="D6" s="3">
        <v>29.1</v>
      </c>
      <c r="E6" s="3">
        <v>54.6</v>
      </c>
      <c r="F6" s="3">
        <v>13.4</v>
      </c>
      <c r="G6" s="3">
        <v>0</v>
      </c>
      <c r="H6" s="3">
        <v>0</v>
      </c>
    </row>
    <row r="7" spans="2:8" ht="12.75">
      <c r="B7" s="1" t="s">
        <v>47</v>
      </c>
      <c r="C7" s="3">
        <v>110.1</v>
      </c>
      <c r="D7" s="3">
        <v>102.7</v>
      </c>
      <c r="E7" s="3">
        <v>63.9</v>
      </c>
      <c r="F7" s="3">
        <v>44.6</v>
      </c>
      <c r="G7" s="3">
        <v>1.5</v>
      </c>
      <c r="H7" s="3">
        <v>3.8</v>
      </c>
    </row>
    <row r="9" spans="1:8" ht="12.75">
      <c r="A9" s="1">
        <v>42</v>
      </c>
      <c r="B9" s="1" t="s">
        <v>42</v>
      </c>
      <c r="C9" s="3">
        <v>30</v>
      </c>
      <c r="D9" s="3">
        <v>6</v>
      </c>
      <c r="E9" s="3">
        <v>104</v>
      </c>
      <c r="F9" s="3">
        <v>4.4</v>
      </c>
      <c r="G9" s="3">
        <v>0</v>
      </c>
      <c r="H9" s="3">
        <v>0</v>
      </c>
    </row>
    <row r="10" spans="2:8" ht="12.75">
      <c r="B10" s="1" t="s">
        <v>43</v>
      </c>
      <c r="C10" s="3">
        <v>18.2</v>
      </c>
      <c r="D10" s="3">
        <v>1.3</v>
      </c>
      <c r="E10" s="3">
        <v>125.3</v>
      </c>
      <c r="F10" s="3">
        <v>12.8</v>
      </c>
      <c r="G10" s="3">
        <v>1.3</v>
      </c>
      <c r="H10" s="3">
        <v>1.5</v>
      </c>
    </row>
    <row r="11" spans="2:8" ht="12.75">
      <c r="B11" s="1" t="s">
        <v>44</v>
      </c>
      <c r="C11" s="3">
        <v>13.2</v>
      </c>
      <c r="D11" s="3">
        <v>0.2</v>
      </c>
      <c r="E11" s="3">
        <v>132.1</v>
      </c>
      <c r="F11" s="3">
        <v>19.9</v>
      </c>
      <c r="G11" s="3">
        <v>0</v>
      </c>
      <c r="H11" s="3">
        <v>0</v>
      </c>
    </row>
    <row r="12" spans="2:8" ht="12.75">
      <c r="B12" s="1" t="s">
        <v>45</v>
      </c>
      <c r="C12" s="3">
        <v>31</v>
      </c>
      <c r="D12" s="3">
        <v>1</v>
      </c>
      <c r="E12" s="3">
        <v>79</v>
      </c>
      <c r="F12" s="3">
        <v>8.7</v>
      </c>
      <c r="G12" s="3">
        <v>0</v>
      </c>
      <c r="H12" s="3">
        <v>0</v>
      </c>
    </row>
    <row r="13" spans="2:8" ht="12.75">
      <c r="B13" s="1" t="s">
        <v>46</v>
      </c>
      <c r="C13" s="3">
        <v>21.8</v>
      </c>
      <c r="D13" s="3">
        <v>0.5</v>
      </c>
      <c r="E13" s="3">
        <v>98.1</v>
      </c>
      <c r="F13" s="3">
        <v>4.2</v>
      </c>
      <c r="G13" s="3">
        <v>0</v>
      </c>
      <c r="H13" s="3">
        <v>0</v>
      </c>
    </row>
    <row r="14" spans="2:8" ht="12.75">
      <c r="B14" s="1" t="s">
        <v>47</v>
      </c>
      <c r="C14" s="3">
        <v>22.8</v>
      </c>
      <c r="D14" s="3">
        <v>7.4</v>
      </c>
      <c r="E14" s="3">
        <v>107.7</v>
      </c>
      <c r="F14" s="3">
        <v>22.1</v>
      </c>
      <c r="G14" s="3">
        <v>0.3</v>
      </c>
      <c r="H14" s="3">
        <v>0.8</v>
      </c>
    </row>
    <row r="16" spans="1:8" ht="12.75">
      <c r="A16" s="1" t="s">
        <v>33</v>
      </c>
      <c r="B16" s="1" t="s">
        <v>42</v>
      </c>
      <c r="C16" s="3">
        <v>4</v>
      </c>
      <c r="D16" s="3">
        <v>0</v>
      </c>
      <c r="E16" s="3">
        <v>26.7</v>
      </c>
      <c r="F16" s="3">
        <v>2.1</v>
      </c>
      <c r="G16" s="3">
        <v>0</v>
      </c>
      <c r="H16" s="3">
        <v>0</v>
      </c>
    </row>
    <row r="17" spans="2:8" ht="12.75">
      <c r="B17" s="1" t="s">
        <v>43</v>
      </c>
      <c r="C17" s="3">
        <v>5.5</v>
      </c>
      <c r="D17" s="3">
        <v>0.5</v>
      </c>
      <c r="E17" s="3">
        <v>79.5</v>
      </c>
      <c r="F17" s="3">
        <v>18</v>
      </c>
      <c r="G17" s="3">
        <v>1.8</v>
      </c>
      <c r="H17" s="3">
        <v>2.4</v>
      </c>
    </row>
    <row r="18" spans="2:8" ht="12.75">
      <c r="B18" s="1" t="s">
        <v>44</v>
      </c>
      <c r="C18" s="3">
        <v>6.5</v>
      </c>
      <c r="D18" s="3">
        <v>0.3</v>
      </c>
      <c r="E18" s="3">
        <v>76.6</v>
      </c>
      <c r="F18" s="3">
        <v>6.5</v>
      </c>
      <c r="G18" s="3">
        <v>0</v>
      </c>
      <c r="H18" s="3">
        <v>0</v>
      </c>
    </row>
    <row r="19" spans="2:8" ht="12.75">
      <c r="B19" s="1" t="s">
        <v>45</v>
      </c>
      <c r="C19" s="3">
        <v>4</v>
      </c>
      <c r="D19" s="3">
        <v>0</v>
      </c>
      <c r="E19" s="3">
        <v>45.7</v>
      </c>
      <c r="F19" s="3">
        <v>0.6</v>
      </c>
      <c r="G19" s="3">
        <v>0</v>
      </c>
      <c r="H19" s="3">
        <v>0</v>
      </c>
    </row>
    <row r="20" spans="2:8" ht="12.75">
      <c r="B20" s="1" t="s">
        <v>46</v>
      </c>
      <c r="C20" s="3">
        <v>4.8</v>
      </c>
      <c r="D20" s="3">
        <v>0.3</v>
      </c>
      <c r="E20" s="3">
        <v>49.7</v>
      </c>
      <c r="F20" s="3">
        <v>2.7</v>
      </c>
      <c r="G20" s="3">
        <v>0</v>
      </c>
      <c r="H20" s="3">
        <v>0</v>
      </c>
    </row>
    <row r="21" spans="2:8" ht="12.75">
      <c r="B21" s="1" t="s">
        <v>47</v>
      </c>
      <c r="C21" s="3">
        <v>5</v>
      </c>
      <c r="D21" s="3">
        <v>1</v>
      </c>
      <c r="E21" s="3">
        <v>55.6</v>
      </c>
      <c r="F21" s="3">
        <v>21.9</v>
      </c>
      <c r="G21" s="3">
        <v>0.4</v>
      </c>
      <c r="H21" s="3">
        <v>1.2</v>
      </c>
    </row>
    <row r="23" spans="1:8" ht="12.75">
      <c r="A23" s="1">
        <v>1005</v>
      </c>
      <c r="B23" s="1" t="s">
        <v>42</v>
      </c>
      <c r="C23" s="3">
        <v>6</v>
      </c>
      <c r="D23" s="3">
        <v>0</v>
      </c>
      <c r="E23" s="3">
        <v>21.7</v>
      </c>
      <c r="F23" s="3">
        <v>1.5</v>
      </c>
      <c r="G23" s="3">
        <v>0</v>
      </c>
      <c r="H23" s="3">
        <v>0</v>
      </c>
    </row>
    <row r="24" spans="2:8" ht="12.75">
      <c r="B24" s="1" t="s">
        <v>43</v>
      </c>
      <c r="C24" s="3">
        <v>9.5</v>
      </c>
      <c r="D24" s="3">
        <v>1</v>
      </c>
      <c r="E24" s="3">
        <v>25.8</v>
      </c>
      <c r="F24" s="3">
        <v>3.3</v>
      </c>
      <c r="G24" s="3">
        <v>1.8</v>
      </c>
      <c r="H24" s="3">
        <v>2.8</v>
      </c>
    </row>
    <row r="25" spans="2:8" ht="12.75">
      <c r="B25" s="1" t="s">
        <v>44</v>
      </c>
      <c r="C25" s="3">
        <v>9.8</v>
      </c>
      <c r="D25" s="3">
        <v>0.6</v>
      </c>
      <c r="E25" s="3">
        <v>36.1</v>
      </c>
      <c r="F25" s="3">
        <v>9.6</v>
      </c>
      <c r="G25" s="3">
        <v>0</v>
      </c>
      <c r="H25" s="3">
        <v>0</v>
      </c>
    </row>
    <row r="26" spans="2:8" ht="12.75">
      <c r="B26" s="1" t="s">
        <v>45</v>
      </c>
      <c r="C26" s="3">
        <v>6.3</v>
      </c>
      <c r="D26" s="3">
        <v>1.5</v>
      </c>
      <c r="E26" s="3">
        <v>15.3</v>
      </c>
      <c r="F26" s="3">
        <v>2.5</v>
      </c>
      <c r="G26" s="3">
        <v>0.7</v>
      </c>
      <c r="H26" s="3">
        <v>1.2</v>
      </c>
    </row>
    <row r="27" spans="2:8" ht="12.75">
      <c r="B27" s="1" t="s">
        <v>46</v>
      </c>
      <c r="C27" s="3">
        <v>7</v>
      </c>
      <c r="D27" s="3">
        <v>0.2</v>
      </c>
      <c r="E27" s="3">
        <v>19.9</v>
      </c>
      <c r="F27" s="3">
        <v>1</v>
      </c>
      <c r="G27" s="3">
        <v>0</v>
      </c>
      <c r="H27" s="3">
        <v>0</v>
      </c>
    </row>
    <row r="28" spans="2:8" ht="12.75">
      <c r="B28" s="1" t="s">
        <v>47</v>
      </c>
      <c r="C28" s="3">
        <v>7.7</v>
      </c>
      <c r="D28" s="3">
        <v>1.8</v>
      </c>
      <c r="E28" s="3">
        <v>23.8</v>
      </c>
      <c r="F28" s="3">
        <v>8.3</v>
      </c>
      <c r="G28" s="3">
        <v>0.5</v>
      </c>
      <c r="H28" s="3">
        <v>1.3</v>
      </c>
    </row>
    <row r="30" ht="12.75">
      <c r="A30" s="8" t="s">
        <v>48</v>
      </c>
    </row>
    <row r="31" ht="12.75">
      <c r="A31" s="8" t="s">
        <v>49</v>
      </c>
    </row>
    <row r="32" ht="12.75">
      <c r="A32" s="8" t="s">
        <v>50</v>
      </c>
    </row>
  </sheetData>
  <printOptions horizontalCentered="1"/>
  <pageMargins left="0.75" right="0.75" top="1" bottom="1" header="0.5" footer="0.5"/>
  <pageSetup orientation="portrait" r:id="rId1"/>
  <headerFooter alignWithMargins="0">
    <oddHeader>&amp;CCBT Matrix Summary (275F)
&amp;D  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ASTM Test Monitoring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Schofield</dc:creator>
  <cp:keywords/>
  <dc:description/>
  <cp:lastModifiedBy>Tom Schofield</cp:lastModifiedBy>
  <cp:lastPrinted>1997-04-23T16:40:55Z</cp:lastPrinted>
  <dcterms:created xsi:type="dcterms:W3CDTF">1997-04-18T15:33:14Z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