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TMC Oil 66 Intro RR Data" sheetId="1" r:id="rId1"/>
    <sheet name="TMC Oil 66 RR Worksheet" sheetId="2" r:id="rId2"/>
  </sheets>
  <definedNames/>
  <calcPr fullCalcOnLoad="1"/>
</workbook>
</file>

<file path=xl/sharedStrings.xml><?xml version="1.0" encoding="utf-8"?>
<sst xmlns="http://schemas.openxmlformats.org/spreadsheetml/2006/main" count="48" uniqueCount="28">
  <si>
    <t>DIFPERM</t>
  </si>
  <si>
    <t xml:space="preserve">B </t>
  </si>
  <si>
    <t xml:space="preserve">A </t>
  </si>
  <si>
    <t xml:space="preserve">G </t>
  </si>
  <si>
    <t xml:space="preserve"> 11:30</t>
  </si>
  <si>
    <t xml:space="preserve"> 14:20</t>
  </si>
  <si>
    <t xml:space="preserve">I </t>
  </si>
  <si>
    <t xml:space="preserve"> 14:15</t>
  </si>
  <si>
    <t xml:space="preserve"> 16:11</t>
  </si>
  <si>
    <t xml:space="preserve"> 16:20</t>
  </si>
  <si>
    <t xml:space="preserve"> 13:09</t>
  </si>
  <si>
    <t>-----</t>
  </si>
  <si>
    <t>LTMSLAB</t>
  </si>
  <si>
    <t>LTMSAPP</t>
  </si>
  <si>
    <t>TESTKEY</t>
  </si>
  <si>
    <t>LTMSDATE</t>
  </si>
  <si>
    <t>LTMSTIME</t>
  </si>
  <si>
    <t>IND</t>
  </si>
  <si>
    <t>FTIB</t>
  </si>
  <si>
    <t>FTIByi</t>
  </si>
  <si>
    <t>FS1M</t>
  </si>
  <si>
    <t>BAROPRES</t>
  </si>
  <si>
    <t>BLENDCAL</t>
  </si>
  <si>
    <t>DIFPORE</t>
  </si>
  <si>
    <t>Max</t>
  </si>
  <si>
    <t>Avg</t>
  </si>
  <si>
    <t>sd</t>
  </si>
  <si>
    <t>Min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</si>
</sst>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 quotePrefix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9.421875" style="1" bestFit="1" customWidth="1"/>
    <col min="2" max="2" width="9.7109375" style="1" bestFit="1" customWidth="1"/>
    <col min="3" max="3" width="9.421875" style="1" bestFit="1" customWidth="1"/>
    <col min="4" max="4" width="10.7109375" style="1" bestFit="1" customWidth="1"/>
    <col min="5" max="5" width="10.140625" style="1" bestFit="1" customWidth="1"/>
    <col min="6" max="6" width="4.00390625" style="1" bestFit="1" customWidth="1"/>
    <col min="7" max="7" width="6.57421875" style="1" bestFit="1" customWidth="1"/>
    <col min="8" max="8" width="6.28125" style="1" bestFit="1" customWidth="1"/>
    <col min="9" max="9" width="6.00390625" style="1" bestFit="1" customWidth="1"/>
    <col min="10" max="10" width="11.421875" style="2" bestFit="1" customWidth="1"/>
    <col min="11" max="11" width="10.7109375" style="1" bestFit="1" customWidth="1"/>
    <col min="12" max="12" width="9.140625" style="1" bestFit="1" customWidth="1"/>
    <col min="13" max="13" width="9.28125" style="1" bestFit="1" customWidth="1"/>
    <col min="14" max="16384" width="9.140625" style="1" customWidth="1"/>
  </cols>
  <sheetData>
    <row r="1" spans="1:13" ht="12.75">
      <c r="A1" s="1" t="s">
        <v>12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18</v>
      </c>
      <c r="H1" s="1" t="s">
        <v>19</v>
      </c>
      <c r="I1" s="1" t="s">
        <v>20</v>
      </c>
      <c r="J1" s="2" t="s">
        <v>21</v>
      </c>
      <c r="K1" s="1" t="s">
        <v>22</v>
      </c>
      <c r="L1" s="1" t="s">
        <v>23</v>
      </c>
      <c r="M1" s="1" t="s">
        <v>0</v>
      </c>
    </row>
    <row r="2" spans="1:13" ht="12.75">
      <c r="A2" s="1" t="s">
        <v>3</v>
      </c>
      <c r="B2" s="1">
        <v>2</v>
      </c>
      <c r="C2" s="1">
        <v>45687</v>
      </c>
      <c r="D2" s="1">
        <v>20020813</v>
      </c>
      <c r="E2" s="1" t="s">
        <v>8</v>
      </c>
      <c r="F2" s="1">
        <v>66</v>
      </c>
      <c r="G2" s="1">
        <v>190</v>
      </c>
      <c r="H2" s="1">
        <f>(G2-G12)/G13</f>
        <v>-0.6189870537581437</v>
      </c>
      <c r="I2" s="1">
        <v>0</v>
      </c>
      <c r="J2" s="2">
        <v>743.8</v>
      </c>
      <c r="K2" s="1">
        <v>22779</v>
      </c>
      <c r="L2" s="1">
        <v>20</v>
      </c>
      <c r="M2" s="1">
        <v>5060</v>
      </c>
    </row>
    <row r="3" spans="1:13" ht="12.75">
      <c r="A3" s="1" t="s">
        <v>3</v>
      </c>
      <c r="B3" s="1">
        <v>2</v>
      </c>
      <c r="C3" s="1">
        <v>45662</v>
      </c>
      <c r="D3" s="1">
        <v>20020813</v>
      </c>
      <c r="E3" s="1" t="s">
        <v>9</v>
      </c>
      <c r="F3" s="1">
        <v>66</v>
      </c>
      <c r="G3" s="1">
        <v>200</v>
      </c>
      <c r="H3" s="1">
        <f>(G3-G12)/G13</f>
        <v>-0.5255550456437069</v>
      </c>
      <c r="I3" s="1">
        <v>0</v>
      </c>
      <c r="J3" s="2">
        <v>743.8</v>
      </c>
      <c r="K3" s="1">
        <v>22779</v>
      </c>
      <c r="L3" s="1">
        <v>20</v>
      </c>
      <c r="M3" s="1">
        <v>5060</v>
      </c>
    </row>
    <row r="4" spans="1:13" ht="12.75">
      <c r="A4" s="1" t="s">
        <v>2</v>
      </c>
      <c r="B4" s="1">
        <v>2</v>
      </c>
      <c r="C4" s="1">
        <v>45664</v>
      </c>
      <c r="D4" s="1">
        <v>20020820</v>
      </c>
      <c r="E4" s="1" t="s">
        <v>7</v>
      </c>
      <c r="F4" s="1">
        <v>66</v>
      </c>
      <c r="G4" s="1">
        <v>370</v>
      </c>
      <c r="H4" s="1">
        <f>(G4-G12)/G13</f>
        <v>1.0627890923017185</v>
      </c>
      <c r="I4" s="1">
        <v>0</v>
      </c>
      <c r="J4" s="2">
        <v>740</v>
      </c>
      <c r="K4" s="1">
        <v>23800</v>
      </c>
      <c r="L4" s="1">
        <v>21</v>
      </c>
      <c r="M4" s="1">
        <v>4078</v>
      </c>
    </row>
    <row r="5" spans="1:13" ht="12.75">
      <c r="A5" s="1" t="s">
        <v>2</v>
      </c>
      <c r="B5" s="1">
        <v>2</v>
      </c>
      <c r="C5" s="1">
        <v>45688</v>
      </c>
      <c r="D5" s="1">
        <v>20020820</v>
      </c>
      <c r="E5" s="1" t="s">
        <v>5</v>
      </c>
      <c r="F5" s="1">
        <v>66</v>
      </c>
      <c r="G5" s="1">
        <v>400</v>
      </c>
      <c r="H5" s="1">
        <f>(G5-G12)/G13</f>
        <v>1.3430851166450288</v>
      </c>
      <c r="I5" s="1">
        <v>0</v>
      </c>
      <c r="J5" s="2">
        <v>740</v>
      </c>
      <c r="K5" s="1">
        <v>23800</v>
      </c>
      <c r="L5" s="1">
        <v>20</v>
      </c>
      <c r="M5" s="1">
        <v>4194</v>
      </c>
    </row>
    <row r="6" spans="1:13" ht="12.75">
      <c r="A6" s="1" t="s">
        <v>1</v>
      </c>
      <c r="B6" s="1">
        <v>1</v>
      </c>
      <c r="C6" s="1">
        <v>45663</v>
      </c>
      <c r="D6" s="1">
        <v>20020822</v>
      </c>
      <c r="E6" s="1" t="s">
        <v>10</v>
      </c>
      <c r="F6" s="1">
        <v>66</v>
      </c>
      <c r="G6" s="1">
        <v>140</v>
      </c>
      <c r="H6" s="1">
        <f>(G6-G12)/G13</f>
        <v>-1.0861470943303277</v>
      </c>
      <c r="I6" s="1">
        <v>0</v>
      </c>
      <c r="J6" s="2">
        <v>743.5</v>
      </c>
      <c r="K6" s="1">
        <v>21800</v>
      </c>
      <c r="L6" s="1">
        <v>22</v>
      </c>
      <c r="M6" s="1">
        <v>4336</v>
      </c>
    </row>
    <row r="7" spans="1:13" ht="12.75">
      <c r="A7" s="1" t="s">
        <v>1</v>
      </c>
      <c r="B7" s="1">
        <v>1</v>
      </c>
      <c r="C7" s="1">
        <v>45689</v>
      </c>
      <c r="D7" s="1">
        <v>20020822</v>
      </c>
      <c r="E7" s="1" t="s">
        <v>10</v>
      </c>
      <c r="F7" s="1">
        <v>66</v>
      </c>
      <c r="G7" s="1">
        <v>120</v>
      </c>
      <c r="H7" s="1">
        <f>(G7-G12)/G13</f>
        <v>-1.2730111105592012</v>
      </c>
      <c r="I7" s="1">
        <v>0</v>
      </c>
      <c r="J7" s="2">
        <v>743.4</v>
      </c>
      <c r="K7" s="1">
        <v>21800</v>
      </c>
      <c r="L7" s="1">
        <v>21</v>
      </c>
      <c r="M7" s="1">
        <v>4999</v>
      </c>
    </row>
    <row r="8" spans="1:13" ht="12.75">
      <c r="A8" s="1" t="s">
        <v>6</v>
      </c>
      <c r="B8" s="1">
        <v>1</v>
      </c>
      <c r="C8" s="1">
        <v>45661</v>
      </c>
      <c r="D8" s="1">
        <v>20020903</v>
      </c>
      <c r="E8" s="1" t="s">
        <v>4</v>
      </c>
      <c r="F8" s="1">
        <v>66</v>
      </c>
      <c r="G8" s="1">
        <v>320</v>
      </c>
      <c r="H8" s="1">
        <f>(G8-G12)/G13</f>
        <v>0.5956290517295345</v>
      </c>
      <c r="I8" s="1">
        <v>0</v>
      </c>
      <c r="J8" s="3" t="s">
        <v>11</v>
      </c>
      <c r="K8" s="1">
        <v>22000</v>
      </c>
      <c r="L8" s="1">
        <v>23</v>
      </c>
      <c r="M8" s="1">
        <v>4061</v>
      </c>
    </row>
    <row r="9" spans="1:13" ht="12.75">
      <c r="A9" s="1" t="s">
        <v>6</v>
      </c>
      <c r="B9" s="1">
        <v>1</v>
      </c>
      <c r="C9" s="1">
        <v>45686</v>
      </c>
      <c r="D9" s="1">
        <v>20020903</v>
      </c>
      <c r="E9" s="1" t="s">
        <v>4</v>
      </c>
      <c r="F9" s="1">
        <v>66</v>
      </c>
      <c r="G9" s="1">
        <v>310</v>
      </c>
      <c r="H9" s="1">
        <f>(G9-G12)/G13</f>
        <v>0.5021970436150978</v>
      </c>
      <c r="I9" s="1">
        <v>0</v>
      </c>
      <c r="J9" s="3" t="s">
        <v>11</v>
      </c>
      <c r="K9" s="1">
        <v>22000</v>
      </c>
      <c r="L9" s="1">
        <v>23</v>
      </c>
      <c r="M9" s="1">
        <v>3685</v>
      </c>
    </row>
    <row r="11" spans="5:9" ht="12.75">
      <c r="E11" s="4" t="s">
        <v>24</v>
      </c>
      <c r="F11" s="4"/>
      <c r="G11" s="4">
        <f>MAX(G2:G9)</f>
        <v>400</v>
      </c>
      <c r="H11" s="4"/>
      <c r="I11" s="4">
        <f>MAX(I2:I9)</f>
        <v>0</v>
      </c>
    </row>
    <row r="12" spans="5:9" ht="12.75">
      <c r="E12" s="4" t="s">
        <v>25</v>
      </c>
      <c r="F12" s="4"/>
      <c r="G12" s="5">
        <f>AVERAGE(G2:G9)</f>
        <v>256.25</v>
      </c>
      <c r="H12" s="4"/>
      <c r="I12" s="4">
        <f>AVERAGE(I2:I9)</f>
        <v>0</v>
      </c>
    </row>
    <row r="13" spans="5:9" ht="12.75">
      <c r="E13" s="4" t="s">
        <v>26</v>
      </c>
      <c r="F13" s="4"/>
      <c r="G13" s="5">
        <f>STDEV(G2:G9)</f>
        <v>107.02970215251999</v>
      </c>
      <c r="H13" s="4"/>
      <c r="I13" s="4">
        <f>STDEV(I2:I9)</f>
        <v>0</v>
      </c>
    </row>
    <row r="14" spans="5:9" ht="12.75">
      <c r="E14" s="4" t="s">
        <v>27</v>
      </c>
      <c r="F14" s="4"/>
      <c r="G14" s="4">
        <f>MIN(G2:G9)</f>
        <v>120</v>
      </c>
      <c r="H14" s="4"/>
      <c r="I14" s="4">
        <f>MIN(I2:I9)</f>
        <v>0</v>
      </c>
    </row>
  </sheetData>
  <printOptions gridLines="1"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&amp;CD6082 Round Robin
TMC Proposed Reference Oil 66
September 2002</oddHeader>
    <oddFooter>&amp;L&amp;A
&amp;F&amp;C
&amp;P of &amp;N&amp;R
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 topLeftCell="A1">
      <selection activeCell="B10" sqref="B10"/>
    </sheetView>
  </sheetViews>
  <sheetFormatPr defaultColWidth="9.140625" defaultRowHeight="12.75"/>
  <sheetData>
    <row r="1" spans="1:5" s="1" customFormat="1" ht="12.75">
      <c r="A1" s="1" t="s">
        <v>12</v>
      </c>
      <c r="B1" s="1" t="s">
        <v>14</v>
      </c>
      <c r="C1" s="1" t="s">
        <v>17</v>
      </c>
      <c r="D1" s="1" t="s">
        <v>18</v>
      </c>
      <c r="E1" s="1" t="s">
        <v>20</v>
      </c>
    </row>
    <row r="2" spans="1:5" s="1" customFormat="1" ht="12.75">
      <c r="A2" s="1" t="s">
        <v>3</v>
      </c>
      <c r="B2" s="1">
        <v>45687</v>
      </c>
      <c r="C2" s="1">
        <v>66</v>
      </c>
      <c r="D2" s="1">
        <v>190</v>
      </c>
      <c r="E2" s="1">
        <v>0</v>
      </c>
    </row>
    <row r="3" spans="1:5" s="1" customFormat="1" ht="12.75">
      <c r="A3" s="1" t="s">
        <v>3</v>
      </c>
      <c r="B3" s="1">
        <v>45662</v>
      </c>
      <c r="C3" s="1">
        <v>66</v>
      </c>
      <c r="D3" s="1">
        <v>200</v>
      </c>
      <c r="E3" s="1">
        <v>0</v>
      </c>
    </row>
    <row r="4" spans="1:5" s="1" customFormat="1" ht="12.75">
      <c r="A4" s="1" t="s">
        <v>2</v>
      </c>
      <c r="B4" s="1">
        <v>45664</v>
      </c>
      <c r="C4" s="1">
        <v>66</v>
      </c>
      <c r="D4" s="1">
        <v>370</v>
      </c>
      <c r="E4" s="1">
        <v>0</v>
      </c>
    </row>
    <row r="5" spans="1:5" s="1" customFormat="1" ht="12.75">
      <c r="A5" s="1" t="s">
        <v>2</v>
      </c>
      <c r="B5" s="1">
        <v>45688</v>
      </c>
      <c r="C5" s="1">
        <v>66</v>
      </c>
      <c r="D5" s="1">
        <v>400</v>
      </c>
      <c r="E5" s="1">
        <v>0</v>
      </c>
    </row>
    <row r="6" spans="1:5" s="1" customFormat="1" ht="12.75">
      <c r="A6" s="1" t="s">
        <v>1</v>
      </c>
      <c r="B6" s="1">
        <v>45663</v>
      </c>
      <c r="C6" s="1">
        <v>66</v>
      </c>
      <c r="D6" s="1">
        <v>140</v>
      </c>
      <c r="E6" s="1">
        <v>0</v>
      </c>
    </row>
    <row r="7" spans="1:5" s="1" customFormat="1" ht="12.75">
      <c r="A7" s="1" t="s">
        <v>1</v>
      </c>
      <c r="B7" s="1">
        <v>45689</v>
      </c>
      <c r="C7" s="1">
        <v>66</v>
      </c>
      <c r="D7" s="1">
        <v>120</v>
      </c>
      <c r="E7" s="1">
        <v>0</v>
      </c>
    </row>
    <row r="8" spans="1:5" s="1" customFormat="1" ht="12.75">
      <c r="A8" s="1" t="s">
        <v>6</v>
      </c>
      <c r="B8" s="1">
        <v>45661</v>
      </c>
      <c r="C8" s="1">
        <v>66</v>
      </c>
      <c r="D8" s="1">
        <v>320</v>
      </c>
      <c r="E8" s="1">
        <v>0</v>
      </c>
    </row>
    <row r="9" spans="1:5" s="1" customFormat="1" ht="12.75">
      <c r="A9" s="1" t="s">
        <v>6</v>
      </c>
      <c r="B9" s="1">
        <v>45686</v>
      </c>
      <c r="C9" s="1">
        <v>66</v>
      </c>
      <c r="D9" s="1">
        <v>310</v>
      </c>
      <c r="E9" s="1">
        <v>0</v>
      </c>
    </row>
  </sheetData>
  <printOptions gridLines="1" horizontalCentered="1"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Schofield</dc:creator>
  <cp:keywords/>
  <dc:description/>
  <cp:lastModifiedBy>Thomas Schofield</cp:lastModifiedBy>
  <cp:lastPrinted>2002-09-09T18:16:15Z</cp:lastPrinted>
  <dcterms:created xsi:type="dcterms:W3CDTF">2002-09-09T18:14:43Z</dcterms:created>
  <dcterms:modified xsi:type="dcterms:W3CDTF">2002-09-09T19:12:37Z</dcterms:modified>
  <cp:category/>
  <cp:version/>
  <cp:contentType/>
  <cp:contentStatus/>
</cp:coreProperties>
</file>