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80" windowHeight="10365" activeTab="0"/>
  </bookViews>
  <sheets>
    <sheet name="Soot-Vis" sheetId="1" r:id="rId1"/>
    <sheet name="Oil Consumption" sheetId="2" r:id="rId2"/>
    <sheet name="Soot" sheetId="3" r:id="rId3"/>
    <sheet name="Timing-IMT" sheetId="4" r:id="rId4"/>
  </sheets>
  <definedNames>
    <definedName name="HTML_CodePage" hidden="1">1252</definedName>
    <definedName name="HTML_Control" hidden="1">{"'Consumption Plot'!$A$1:$A$8"}</definedName>
    <definedName name="HTML_Description" hidden="1">""</definedName>
    <definedName name="HTML_Email" hidden="1">""</definedName>
    <definedName name="HTML_Header" hidden="1">"Consumption Plot"</definedName>
    <definedName name="HTML_LastUpdate" hidden="1">"1/26/01"</definedName>
    <definedName name="HTML_LineAfter" hidden="1">FALSE</definedName>
    <definedName name="HTML_LineBefore" hidden="1">FALSE</definedName>
    <definedName name="HTML_Name" hidden="1">"W. T. Hitchner"</definedName>
    <definedName name="HTML_OBDlg2" hidden="1">TRUE</definedName>
    <definedName name="HTML_OBDlg4" hidden="1">TRUE</definedName>
    <definedName name="HTML_OS" hidden="1">0</definedName>
    <definedName name="HTML_PathFile" hidden="1">"C:\WINNT\Profiles\wthitchn\Desktop\Oil Con.htm"</definedName>
    <definedName name="HTML_Title" hidden="1">"804-6 Oil Cons"</definedName>
    <definedName name="_xlnm.Print_Area" localSheetId="1">'Oil Consumption'!$A$1:$R$43</definedName>
    <definedName name="_xlnm.Print_Area" localSheetId="2">'Soot'!$A$1:$H$69</definedName>
  </definedNames>
  <calcPr fullCalcOnLoad="1"/>
</workbook>
</file>

<file path=xl/sharedStrings.xml><?xml version="1.0" encoding="utf-8"?>
<sst xmlns="http://schemas.openxmlformats.org/spreadsheetml/2006/main" count="77" uniqueCount="58">
  <si>
    <t>Test Oil: CMIR 67870 (TMC 820-x)</t>
  </si>
  <si>
    <t>Test Fuel: PC-10</t>
  </si>
  <si>
    <t>Hours</t>
  </si>
  <si>
    <t>%Soot</t>
  </si>
  <si>
    <t>KV100</t>
  </si>
  <si>
    <t>Vis Inc</t>
  </si>
  <si>
    <t>90 Pass KV100</t>
  </si>
  <si>
    <t>Estimated; result pending</t>
  </si>
  <si>
    <t>%Soot @4 cSt</t>
  </si>
  <si>
    <t>%Soot @12 cSt</t>
  </si>
  <si>
    <t>&gt;7.22</t>
  </si>
  <si>
    <t>%Soot @15 cSt</t>
  </si>
  <si>
    <t>Soot Targets:</t>
  </si>
  <si>
    <t>Min</t>
  </si>
  <si>
    <t>Max</t>
  </si>
  <si>
    <t>OIL CONSUMPTION PLOT</t>
  </si>
  <si>
    <t>Lab:</t>
  </si>
  <si>
    <t>MB</t>
  </si>
  <si>
    <t>EOT Date:</t>
  </si>
  <si>
    <t>Test Stand:</t>
  </si>
  <si>
    <t>Engine Run No:</t>
  </si>
  <si>
    <t>307-49-2079-672</t>
  </si>
  <si>
    <t>Oil Code/CMIR:</t>
  </si>
  <si>
    <t>CMIR 67870 MB-17</t>
  </si>
  <si>
    <t>Test Average:</t>
  </si>
  <si>
    <t>g/h</t>
  </si>
  <si>
    <t>Limit:</t>
  </si>
  <si>
    <t>r2</t>
  </si>
  <si>
    <t>Modified Mack T-11 Extended Length</t>
  </si>
  <si>
    <t>Test</t>
  </si>
  <si>
    <t xml:space="preserve"> </t>
  </si>
  <si>
    <t>Timing (Deg. BTDC)</t>
  </si>
  <si>
    <t>Timing (Deg. IMT)</t>
  </si>
  <si>
    <t>Notes</t>
  </si>
  <si>
    <t>Avg</t>
  </si>
  <si>
    <t>Measured</t>
  </si>
  <si>
    <t>@1800 RPM</t>
  </si>
  <si>
    <t>No Adjustment</t>
  </si>
  <si>
    <t>Timing Adjustment: +/- 3 Degree from initial Timing.</t>
  </si>
  <si>
    <t>Adjst. range:  0.3 - 29.4 Deg. BTDC (99 - 2 Deg. IMT); Adjst. resolution: 0.30 Degree BTDC (1 Degree IMT).</t>
  </si>
  <si>
    <t>ExxonMobil Research and Engineering</t>
  </si>
  <si>
    <t>Mack   T11   (Rm  3104)  -     Timing   Settings</t>
  </si>
  <si>
    <t>° Timing</t>
  </si>
  <si>
    <t>% Timing Dial</t>
  </si>
  <si>
    <t>Remarks</t>
  </si>
  <si>
    <t>Note - 2</t>
  </si>
  <si>
    <t>Notes:</t>
  </si>
  <si>
    <t xml:space="preserve">       1-  IMT Sensor must be disconnected for these values to be correct!</t>
  </si>
  <si>
    <t xml:space="preserve">           All readings and values taken after changing 200 ohm resistor to 100 ohm.</t>
  </si>
  <si>
    <t xml:space="preserve">       2-  Values from Mack</t>
  </si>
  <si>
    <t xml:space="preserve">       3-  0.3° per change of  1°F IMT change</t>
  </si>
  <si>
    <t>3/20/2000  DHRue  C: Data\Docs\307\307_Timing_Settings.xls</t>
  </si>
  <si>
    <t xml:space="preserve">  IMT   °F   =   ° Timing:</t>
  </si>
  <si>
    <r>
      <t xml:space="preserve">Deg. BTDC </t>
    </r>
    <r>
      <rPr>
        <sz val="10"/>
        <rFont val="Arial"/>
        <family val="0"/>
      </rPr>
      <t>= 30-Deg IMT*0.3</t>
    </r>
  </si>
  <si>
    <r>
      <t xml:space="preserve">°F IMT
 </t>
    </r>
    <r>
      <rPr>
        <sz val="8"/>
        <rFont val="Arial"/>
        <family val="2"/>
      </rPr>
      <t>Note -1</t>
    </r>
  </si>
  <si>
    <t>Modified "Mack T-11" / Extended Test Length</t>
  </si>
  <si>
    <t>Lab: ExxonMobil</t>
  </si>
  <si>
    <t>EOT: 7/22/10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</si>
</sst>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%"/>
    <numFmt numFmtId="170" formatCode="0.000%"/>
    <numFmt numFmtId="171" formatCode="0.0000%"/>
    <numFmt numFmtId="172" formatCode="0.00000%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[$€-2]\ #,##0.00_);[Red]\([$€-2]\ #,##0.00\)"/>
    <numFmt numFmtId="180" formatCode="0.0000000000"/>
    <numFmt numFmtId="181" formatCode="#,##0.0000"/>
    <numFmt numFmtId="182" formatCode="[$-409]dddd\,\ mmmm\ dd\,\ yyyy"/>
    <numFmt numFmtId="183" formatCode="m/d/yy\ h:mm"/>
    <numFmt numFmtId="184" formatCode="mm/dd/yyyy\ "/>
    <numFmt numFmtId="185" formatCode="d/mmm/yy\ h:mm"/>
    <numFmt numFmtId="186" formatCode="[$-409]d\-mmm\-yy;@"/>
    <numFmt numFmtId="187" formatCode="0.0000E+00"/>
    <numFmt numFmtId="188" formatCode="0.000E+00"/>
    <numFmt numFmtId="189" formatCode="0.0E+00"/>
    <numFmt numFmtId="190" formatCode="0E+00"/>
    <numFmt numFmtId="191" formatCode="0.00;[Red]0.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39"/>
      <name val="Arial"/>
      <family val="0"/>
    </font>
    <font>
      <b/>
      <sz val="10"/>
      <color indexed="63"/>
      <name val="Arial"/>
      <family val="0"/>
    </font>
    <font>
      <b/>
      <sz val="10"/>
      <color indexed="39"/>
      <name val="Arial"/>
      <family val="0"/>
    </font>
    <font>
      <b/>
      <sz val="10"/>
      <color indexed="6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Geneva"/>
      <family val="0"/>
    </font>
    <font>
      <u val="single"/>
      <sz val="6.5"/>
      <color indexed="36"/>
      <name val="Geneva"/>
      <family val="0"/>
    </font>
    <font>
      <u val="single"/>
      <sz val="7.5"/>
      <color indexed="12"/>
      <name val="Geneva"/>
      <family val="0"/>
    </font>
    <font>
      <sz val="10"/>
      <color indexed="8"/>
      <name val="MS Sans Serif"/>
      <family val="0"/>
    </font>
    <font>
      <sz val="8"/>
      <name val="Geneva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sz val="21"/>
      <name val="Arial"/>
      <family val="0"/>
    </font>
    <font>
      <sz val="11.25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ill="0" applyAlignment="0" applyProtection="0"/>
    <xf numFmtId="0" fontId="0" fillId="0" borderId="1" applyNumberFormat="0" applyFill="0" applyProtection="0">
      <alignment/>
    </xf>
    <xf numFmtId="0" fontId="0" fillId="0" borderId="1" applyFill="0" applyProtection="0">
      <alignment wrapText="1"/>
    </xf>
    <xf numFmtId="49" fontId="0" fillId="0" borderId="1" applyFill="0" applyAlignment="0" applyProtection="0"/>
    <xf numFmtId="181" fontId="0" fillId="0" borderId="1" applyFill="0" applyProtection="0">
      <alignment horizontal="right"/>
    </xf>
    <xf numFmtId="14" fontId="0" fillId="0" borderId="1" applyFill="0" applyAlignment="0" applyProtection="0"/>
    <xf numFmtId="181" fontId="0" fillId="0" borderId="1" applyFill="0" applyProtection="0">
      <alignment horizontal="right"/>
    </xf>
    <xf numFmtId="49" fontId="0" fillId="0" borderId="1" applyFill="0" applyAlignment="0" applyProtection="0"/>
    <xf numFmtId="49" fontId="3" fillId="0" borderId="1" applyFill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2" borderId="1" applyNumberFormat="0" applyAlignment="0" applyProtection="0"/>
    <xf numFmtId="49" fontId="0" fillId="0" borderId="1" applyFill="0" applyAlignment="0" applyProtection="0"/>
    <xf numFmtId="49" fontId="3" fillId="0" borderId="1" applyFill="0" applyAlignment="0" applyProtection="0"/>
    <xf numFmtId="49" fontId="0" fillId="0" borderId="1" applyFill="0" applyAlignment="0" applyProtection="0"/>
    <xf numFmtId="49" fontId="0" fillId="0" borderId="1" applyFill="0" applyAlignment="0" applyProtection="0"/>
    <xf numFmtId="49" fontId="3" fillId="0" borderId="1" applyFill="0" applyAlignment="0" applyProtection="0"/>
  </cellStyleXfs>
  <cellXfs count="138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0" fillId="0" borderId="0" xfId="21" applyFont="1" applyAlignment="1">
      <alignment horizontal="centerContinuous" vertical="center"/>
      <protection/>
    </xf>
    <xf numFmtId="0" fontId="18" fillId="0" borderId="0" xfId="21" applyFont="1" applyAlignment="1">
      <alignment horizontal="centerContinuous" vertical="center"/>
      <protection/>
    </xf>
    <xf numFmtId="0" fontId="0" fillId="0" borderId="0" xfId="21" applyFont="1">
      <alignment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2" xfId="21" applyFont="1" applyBorder="1" applyAlignment="1">
      <alignment vertical="center"/>
      <protection/>
    </xf>
    <xf numFmtId="0" fontId="19" fillId="0" borderId="3" xfId="21" applyFont="1" applyBorder="1" applyAlignment="1">
      <alignment vertical="center"/>
      <protection/>
    </xf>
    <xf numFmtId="0" fontId="19" fillId="0" borderId="3" xfId="21" applyFont="1" applyBorder="1" applyAlignment="1">
      <alignment horizontal="center" vertical="center"/>
      <protection/>
    </xf>
    <xf numFmtId="0" fontId="19" fillId="0" borderId="4" xfId="21" applyFont="1" applyBorder="1" applyAlignment="1">
      <alignment vertical="center"/>
      <protection/>
    </xf>
    <xf numFmtId="168" fontId="19" fillId="0" borderId="2" xfId="21" applyNumberFormat="1" applyFont="1" applyBorder="1" applyAlignment="1">
      <alignment vertical="center"/>
      <protection/>
    </xf>
    <xf numFmtId="15" fontId="19" fillId="0" borderId="3" xfId="21" applyNumberFormat="1" applyFont="1" applyBorder="1" applyAlignment="1">
      <alignment vertical="center"/>
      <protection/>
    </xf>
    <xf numFmtId="168" fontId="19" fillId="0" borderId="3" xfId="21" applyNumberFormat="1" applyFont="1" applyBorder="1" applyAlignment="1">
      <alignment vertical="center"/>
      <protection/>
    </xf>
    <xf numFmtId="20" fontId="19" fillId="0" borderId="3" xfId="21" applyNumberFormat="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19" fillId="0" borderId="5" xfId="21" applyFont="1" applyBorder="1" applyAlignment="1">
      <alignment vertical="center"/>
      <protection/>
    </xf>
    <xf numFmtId="0" fontId="19" fillId="0" borderId="6" xfId="21" applyFont="1" applyBorder="1" applyAlignment="1">
      <alignment vertical="center"/>
      <protection/>
    </xf>
    <xf numFmtId="0" fontId="19" fillId="0" borderId="6" xfId="21" applyFont="1" applyBorder="1" applyAlignment="1">
      <alignment horizontal="center" vertical="center"/>
      <protection/>
    </xf>
    <xf numFmtId="0" fontId="19" fillId="0" borderId="7" xfId="21" applyFont="1" applyBorder="1" applyAlignment="1">
      <alignment vertical="center"/>
      <protection/>
    </xf>
    <xf numFmtId="168" fontId="19" fillId="0" borderId="8" xfId="21" applyNumberFormat="1" applyFont="1" applyBorder="1" applyAlignment="1">
      <alignment vertical="center"/>
      <protection/>
    </xf>
    <xf numFmtId="0" fontId="19" fillId="0" borderId="9" xfId="21" applyFont="1" applyBorder="1" applyAlignment="1">
      <alignment vertical="center"/>
      <protection/>
    </xf>
    <xf numFmtId="0" fontId="19" fillId="0" borderId="0" xfId="21" applyFont="1" applyAlignment="1">
      <alignment horizontal="left" vertical="center"/>
      <protection/>
    </xf>
    <xf numFmtId="49" fontId="19" fillId="0" borderId="6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168" fontId="19" fillId="0" borderId="6" xfId="21" applyNumberFormat="1" applyFont="1" applyBorder="1" applyAlignment="1">
      <alignment vertical="center"/>
      <protection/>
    </xf>
    <xf numFmtId="0" fontId="19" fillId="0" borderId="3" xfId="21" applyFont="1" applyBorder="1" applyAlignment="1" applyProtection="1">
      <alignment horizontal="left" vertical="center"/>
      <protection locked="0"/>
    </xf>
    <xf numFmtId="168" fontId="19" fillId="0" borderId="3" xfId="21" applyNumberFormat="1" applyFont="1" applyBorder="1" applyAlignment="1">
      <alignment horizontal="center" vertical="center"/>
      <protection/>
    </xf>
    <xf numFmtId="168" fontId="20" fillId="0" borderId="3" xfId="21" applyNumberFormat="1" applyFont="1" applyBorder="1" applyAlignment="1">
      <alignment horizontal="center" vertical="center"/>
      <protection/>
    </xf>
    <xf numFmtId="0" fontId="19" fillId="0" borderId="3" xfId="21" applyFont="1" applyBorder="1" applyAlignment="1">
      <alignment horizontal="left" vertical="center"/>
      <protection/>
    </xf>
    <xf numFmtId="0" fontId="19" fillId="0" borderId="4" xfId="21" applyFont="1" applyBorder="1" applyAlignment="1">
      <alignment horizontal="center" vertical="center"/>
      <protection/>
    </xf>
    <xf numFmtId="0" fontId="19" fillId="0" borderId="0" xfId="21" applyFont="1" applyBorder="1" applyAlignment="1" applyProtection="1">
      <alignment horizontal="left"/>
      <protection locked="0"/>
    </xf>
    <xf numFmtId="168" fontId="19" fillId="0" borderId="0" xfId="21" applyNumberFormat="1" applyFont="1" applyBorder="1" applyAlignment="1">
      <alignment horizontal="center"/>
      <protection/>
    </xf>
    <xf numFmtId="0" fontId="19" fillId="0" borderId="0" xfId="21" applyFont="1">
      <alignment/>
      <protection/>
    </xf>
    <xf numFmtId="0" fontId="19" fillId="0" borderId="0" xfId="21" applyFont="1" applyAlignment="1">
      <alignment horizontal="center"/>
      <protection/>
    </xf>
    <xf numFmtId="0" fontId="19" fillId="0" borderId="0" xfId="21" applyFont="1" applyAlignment="1">
      <alignment/>
      <protection/>
    </xf>
    <xf numFmtId="0" fontId="19" fillId="0" borderId="0" xfId="21" applyFont="1" applyAlignment="1">
      <alignment horizontal="left"/>
      <protection/>
    </xf>
    <xf numFmtId="168" fontId="19" fillId="0" borderId="0" xfId="21" applyNumberFormat="1" applyFont="1" applyAlignment="1">
      <alignment horizontal="center"/>
      <protection/>
    </xf>
    <xf numFmtId="168" fontId="19" fillId="0" borderId="0" xfId="21" applyNumberFormat="1" applyFont="1" applyBorder="1" applyAlignment="1">
      <alignment horizontal="right"/>
      <protection/>
    </xf>
    <xf numFmtId="0" fontId="20" fillId="0" borderId="0" xfId="21" applyFont="1" applyAlignment="1">
      <alignment horizontal="center"/>
      <protection/>
    </xf>
    <xf numFmtId="2" fontId="19" fillId="0" borderId="0" xfId="21" applyNumberFormat="1" applyFont="1" applyAlignment="1">
      <alignment horizontal="center"/>
      <protection/>
    </xf>
    <xf numFmtId="168" fontId="19" fillId="2" borderId="0" xfId="21" applyNumberFormat="1" applyFont="1" applyFill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91" fontId="8" fillId="0" borderId="5" xfId="0" applyNumberFormat="1" applyFont="1" applyBorder="1" applyAlignment="1">
      <alignment horizontal="center"/>
    </xf>
    <xf numFmtId="191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91" fontId="8" fillId="0" borderId="10" xfId="0" applyNumberFormat="1" applyFont="1" applyBorder="1" applyAlignment="1">
      <alignment horizontal="center"/>
    </xf>
    <xf numFmtId="191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91" fontId="0" fillId="0" borderId="0" xfId="0" applyNumberFormat="1" applyAlignment="1">
      <alignment horizontal="center"/>
    </xf>
    <xf numFmtId="168" fontId="24" fillId="0" borderId="12" xfId="0" applyNumberFormat="1" applyFont="1" applyBorder="1" applyAlignment="1">
      <alignment horizontal="centerContinuous" vertical="center"/>
    </xf>
    <xf numFmtId="1" fontId="0" fillId="0" borderId="16" xfId="0" applyNumberFormat="1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0" xfId="0" applyFont="1" applyAlignment="1">
      <alignment/>
    </xf>
    <xf numFmtId="168" fontId="20" fillId="0" borderId="18" xfId="0" applyNumberFormat="1" applyFont="1" applyBorder="1" applyAlignment="1">
      <alignment horizontal="centerContinuous" vertical="center"/>
    </xf>
    <xf numFmtId="1" fontId="19" fillId="0" borderId="19" xfId="0" applyNumberFormat="1" applyFont="1" applyBorder="1" applyAlignment="1">
      <alignment horizontal="centerContinuous"/>
    </xf>
    <xf numFmtId="0" fontId="19" fillId="0" borderId="19" xfId="0" applyFont="1" applyBorder="1" applyAlignment="1">
      <alignment horizontal="centerContinuous"/>
    </xf>
    <xf numFmtId="0" fontId="19" fillId="0" borderId="20" xfId="0" applyFont="1" applyBorder="1" applyAlignment="1">
      <alignment horizontal="centerContinuous"/>
    </xf>
    <xf numFmtId="168" fontId="8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168" fontId="0" fillId="3" borderId="24" xfId="0" applyNumberFormat="1" applyFont="1" applyFill="1" applyBorder="1" applyAlignment="1">
      <alignment horizontal="center" vertical="center"/>
    </xf>
    <xf numFmtId="1" fontId="0" fillId="3" borderId="25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168" fontId="0" fillId="3" borderId="27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left" vertical="center"/>
    </xf>
    <xf numFmtId="168" fontId="12" fillId="3" borderId="27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168" fontId="0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8" fontId="8" fillId="0" borderId="30" xfId="0" applyNumberFormat="1" applyFont="1" applyBorder="1" applyAlignment="1">
      <alignment/>
    </xf>
    <xf numFmtId="1" fontId="8" fillId="0" borderId="30" xfId="0" applyNumberFormat="1" applyFont="1" applyBorder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8649536" xfId="21"/>
    <cellStyle name="Percent" xfId="22"/>
    <cellStyle name="Style 21" xfId="23"/>
    <cellStyle name="Style 22" xfId="24"/>
    <cellStyle name="Style 23" xfId="25"/>
    <cellStyle name="Style 24" xfId="26"/>
    <cellStyle name="Style 25" xfId="27"/>
    <cellStyle name="Style 26" xfId="28"/>
    <cellStyle name="Style 27" xfId="29"/>
    <cellStyle name="Style 28" xfId="30"/>
    <cellStyle name="Style 29" xfId="31"/>
    <cellStyle name="Style 30" xfId="32"/>
    <cellStyle name="Style 31" xfId="33"/>
    <cellStyle name="Style 32" xfId="34"/>
    <cellStyle name="Style 33" xfId="35"/>
    <cellStyle name="Style 34" xfId="36"/>
    <cellStyle name="Style 35" xfId="37"/>
    <cellStyle name="Style 36" xfId="38"/>
    <cellStyle name="Style 37" xfId="39"/>
    <cellStyle name="Style 38" xfId="40"/>
    <cellStyle name="Style 40" xfId="41"/>
    <cellStyle name="Style 41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075"/>
          <c:w val="0.9465"/>
          <c:h val="0.91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'Soot-Vis'!$E$8:$E$44</c:f>
              <c:numCache/>
            </c:numRef>
          </c:xVal>
          <c:yVal>
            <c:numRef>
              <c:f>'Soot-Vis'!$F$8:$F$44</c:f>
              <c:numCache/>
            </c:numRef>
          </c:yVal>
          <c:smooth val="0"/>
        </c:ser>
        <c:ser>
          <c:idx val="1"/>
          <c:order val="1"/>
          <c:tx>
            <c:strRef>
              <c:f>'Soot-Vis'!$F$54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'Soot-Vis'!$E$55:$E$59</c:f>
              <c:numCache/>
            </c:numRef>
          </c:xVal>
          <c:yVal>
            <c:numRef>
              <c:f>'Soot-Vis'!$F$55:$F$59</c:f>
              <c:numCache/>
            </c:numRef>
          </c:yVal>
          <c:smooth val="0"/>
        </c:ser>
        <c:ser>
          <c:idx val="2"/>
          <c:order val="2"/>
          <c:tx>
            <c:strRef>
              <c:f>'Soot-Vis'!$G$54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'Soot-Vis'!$E$55:$E$59</c:f>
              <c:numCache/>
            </c:numRef>
          </c:xVal>
          <c:yVal>
            <c:numRef>
              <c:f>'Soot-Vis'!$G$55:$G$59</c:f>
              <c:numCache/>
            </c:numRef>
          </c:yVal>
          <c:smooth val="0"/>
        </c:ser>
        <c:axId val="9377246"/>
        <c:axId val="17286351"/>
      </c:scatterChart>
      <c:valAx>
        <c:axId val="9377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crossBetween val="midCat"/>
        <c:dispUnits/>
      </c:valAx>
      <c:valAx>
        <c:axId val="17286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TGA 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0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05"/>
          <c:w val="0.9465"/>
          <c:h val="0.913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'Soot-Vis'!$F$8:$F$44</c:f>
              <c:numCache/>
            </c:numRef>
          </c:xVal>
          <c:yVal>
            <c:numRef>
              <c:f>'Soot-Vis'!$H$8:$H$44</c:f>
              <c:numCache/>
            </c:numRef>
          </c:yVal>
          <c:smooth val="0"/>
        </c:ser>
        <c:axId val="21359432"/>
        <c:axId val="58017161"/>
      </c:scatterChart>
      <c:val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TGA 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crossBetween val="midCat"/>
        <c:dispUnits/>
      </c:valAx>
      <c:valAx>
        <c:axId val="5801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KV100 Increase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Four Hour Stabilization Period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275"/>
          <c:w val="0.9115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'Oil Consumption'!$C$5</c:f>
              <c:strCache>
                <c:ptCount val="1"/>
                <c:pt idx="0">
                  <c:v>CMIR 67870 MB-17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'Oil Consumption'!$A$9:$A$43</c:f>
              <c:numCache>
                <c:ptCount val="35"/>
                <c:pt idx="0">
                  <c:v>24</c:v>
                </c:pt>
                <c:pt idx="1">
                  <c:v>36</c:v>
                </c:pt>
                <c:pt idx="2">
                  <c:v>48</c:v>
                </c:pt>
                <c:pt idx="3">
                  <c:v>60</c:v>
                </c:pt>
                <c:pt idx="4">
                  <c:v>72</c:v>
                </c:pt>
                <c:pt idx="5">
                  <c:v>84</c:v>
                </c:pt>
                <c:pt idx="6">
                  <c:v>96</c:v>
                </c:pt>
                <c:pt idx="7">
                  <c:v>108</c:v>
                </c:pt>
                <c:pt idx="8">
                  <c:v>120</c:v>
                </c:pt>
                <c:pt idx="9">
                  <c:v>132</c:v>
                </c:pt>
                <c:pt idx="10">
                  <c:v>144</c:v>
                </c:pt>
                <c:pt idx="11">
                  <c:v>156</c:v>
                </c:pt>
                <c:pt idx="12">
                  <c:v>168</c:v>
                </c:pt>
                <c:pt idx="13">
                  <c:v>180</c:v>
                </c:pt>
                <c:pt idx="14">
                  <c:v>192</c:v>
                </c:pt>
                <c:pt idx="15">
                  <c:v>204</c:v>
                </c:pt>
                <c:pt idx="16">
                  <c:v>216</c:v>
                </c:pt>
                <c:pt idx="17">
                  <c:v>228</c:v>
                </c:pt>
                <c:pt idx="18">
                  <c:v>240</c:v>
                </c:pt>
                <c:pt idx="19">
                  <c:v>252</c:v>
                </c:pt>
                <c:pt idx="20">
                  <c:v>264</c:v>
                </c:pt>
                <c:pt idx="21">
                  <c:v>276</c:v>
                </c:pt>
                <c:pt idx="22">
                  <c:v>288</c:v>
                </c:pt>
                <c:pt idx="23">
                  <c:v>300</c:v>
                </c:pt>
                <c:pt idx="24">
                  <c:v>312</c:v>
                </c:pt>
                <c:pt idx="25">
                  <c:v>324</c:v>
                </c:pt>
                <c:pt idx="26">
                  <c:v>336</c:v>
                </c:pt>
                <c:pt idx="27">
                  <c:v>348</c:v>
                </c:pt>
                <c:pt idx="28">
                  <c:v>360</c:v>
                </c:pt>
                <c:pt idx="29">
                  <c:v>372</c:v>
                </c:pt>
                <c:pt idx="30">
                  <c:v>384</c:v>
                </c:pt>
                <c:pt idx="31">
                  <c:v>396</c:v>
                </c:pt>
                <c:pt idx="32">
                  <c:v>408</c:v>
                </c:pt>
                <c:pt idx="33">
                  <c:v>420</c:v>
                </c:pt>
                <c:pt idx="34">
                  <c:v>432</c:v>
                </c:pt>
              </c:numCache>
            </c:numRef>
          </c:xVal>
          <c:yVal>
            <c:numRef>
              <c:f>'Oil Consumption'!$B$9:$B$43</c:f>
              <c:numCache>
                <c:ptCount val="35"/>
                <c:pt idx="0">
                  <c:v>40.04899203000469</c:v>
                </c:pt>
                <c:pt idx="1">
                  <c:v>51.776840131270504</c:v>
                </c:pt>
                <c:pt idx="2">
                  <c:v>40.9493670886076</c:v>
                </c:pt>
                <c:pt idx="3">
                  <c:v>47.66772151898734</c:v>
                </c:pt>
                <c:pt idx="4">
                  <c:v>44.017112048757625</c:v>
                </c:pt>
                <c:pt idx="5">
                  <c:v>43.408813877168306</c:v>
                </c:pt>
                <c:pt idx="6">
                  <c:v>43.25949367088607</c:v>
                </c:pt>
                <c:pt idx="7">
                  <c:v>46.0800515705579</c:v>
                </c:pt>
                <c:pt idx="8">
                  <c:v>28.255408799935175</c:v>
                </c:pt>
                <c:pt idx="9">
                  <c:v>45.04688232536332</c:v>
                </c:pt>
                <c:pt idx="10">
                  <c:v>41.39955461790905</c:v>
                </c:pt>
                <c:pt idx="11">
                  <c:v>48.096577590248486</c:v>
                </c:pt>
                <c:pt idx="12">
                  <c:v>47.07489451476793</c:v>
                </c:pt>
                <c:pt idx="13">
                  <c:v>38.032934833567744</c:v>
                </c:pt>
                <c:pt idx="14">
                  <c:v>29.81938584153774</c:v>
                </c:pt>
                <c:pt idx="15">
                  <c:v>37.116150961087676</c:v>
                </c:pt>
                <c:pt idx="16">
                  <c:v>26.42311298640412</c:v>
                </c:pt>
                <c:pt idx="17">
                  <c:v>0</c:v>
                </c:pt>
                <c:pt idx="18">
                  <c:v>18.79664791373652</c:v>
                </c:pt>
                <c:pt idx="19">
                  <c:v>27.729723394280363</c:v>
                </c:pt>
                <c:pt idx="20">
                  <c:v>19.210032817627752</c:v>
                </c:pt>
                <c:pt idx="21">
                  <c:v>28.41068917018284</c:v>
                </c:pt>
                <c:pt idx="22">
                  <c:v>12.551570557899671</c:v>
                </c:pt>
                <c:pt idx="23">
                  <c:v>25.316338490389118</c:v>
                </c:pt>
                <c:pt idx="24">
                  <c:v>34.099742147210506</c:v>
                </c:pt>
                <c:pt idx="25">
                  <c:v>28.994374120956397</c:v>
                </c:pt>
                <c:pt idx="26">
                  <c:v>19.195968120018755</c:v>
                </c:pt>
                <c:pt idx="27">
                  <c:v>23.89943741209564</c:v>
                </c:pt>
                <c:pt idx="28">
                  <c:v>22.993436474449137</c:v>
                </c:pt>
                <c:pt idx="29">
                  <c:v>23.46636193155181</c:v>
                </c:pt>
                <c:pt idx="30">
                  <c:v>21.968471636193158</c:v>
                </c:pt>
                <c:pt idx="31">
                  <c:v>15.78527894983591</c:v>
                </c:pt>
                <c:pt idx="32">
                  <c:v>14.007266760431317</c:v>
                </c:pt>
                <c:pt idx="33">
                  <c:v>16.70417252695734</c:v>
                </c:pt>
                <c:pt idx="34">
                  <c:v>13.200890764181903</c:v>
                </c:pt>
              </c:numCache>
            </c:numRef>
          </c:yVal>
          <c:smooth val="0"/>
        </c:ser>
        <c:axId val="52392402"/>
        <c:axId val="1769571"/>
      </c:scatterChart>
      <c:valAx>
        <c:axId val="52392402"/>
        <c:scaling>
          <c:orientation val="minMax"/>
          <c:max val="432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Test Hours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crossBetween val="midCat"/>
        <c:dispUnits/>
        <c:majorUnit val="12"/>
      </c:valAx>
      <c:valAx>
        <c:axId val="176957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Oil Consumption, g/h.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125"/>
          <c:y val="0.081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Mack T-11 Soot Window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Soot!$B$2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Soot!$A$3:$A$39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Soot!$B$3:$B$39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Soot!$D$2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Soot!$A$3:$A$39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Soot!$D$3:$D$39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Soot!$E$2</c:f>
              <c:strCache>
                <c:ptCount val="1"/>
                <c:pt idx="0">
                  <c:v>Measured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Soot!$A$3:$A$39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Soot!$E$3:$E$39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5926140"/>
        <c:axId val="9117533"/>
      </c:scatterChart>
      <c:scatterChart>
        <c:scatterStyle val="lineMarker"/>
        <c:varyColors val="0"/>
        <c:ser>
          <c:idx val="1"/>
          <c:order val="1"/>
          <c:tx>
            <c:strRef>
              <c:f>Soot!$C$2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Soot!$A$3:$A$39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Soot!$C$3:$C$39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14948934"/>
        <c:axId val="322679"/>
      </c:scatterChart>
      <c:valAx>
        <c:axId val="15926140"/>
        <c:scaling>
          <c:orientation val="minMax"/>
          <c:max val="4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Test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crossBetween val="midCat"/>
        <c:dispUnits/>
        <c:majorUnit val="12"/>
        <c:minorUnit val="2"/>
      </c:valAx>
      <c:valAx>
        <c:axId val="91175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Weight 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crossBetween val="midCat"/>
        <c:dispUnits/>
        <c:majorUnit val="0.5"/>
      </c:valAx>
      <c:valAx>
        <c:axId val="14948934"/>
        <c:scaling>
          <c:orientation val="minMax"/>
        </c:scaling>
        <c:axPos val="b"/>
        <c:delete val="1"/>
        <c:majorTickMark val="in"/>
        <c:minorTickMark val="none"/>
        <c:tickLblPos val="nextTo"/>
        <c:crossAx val="322679"/>
        <c:crosses val="max"/>
        <c:crossBetween val="midCat"/>
        <c:dispUnits/>
      </c:valAx>
      <c:valAx>
        <c:axId val="3226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Weight 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 val="max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6</xdr:row>
      <xdr:rowOff>28575</xdr:rowOff>
    </xdr:from>
    <xdr:to>
      <xdr:col>2</xdr:col>
      <xdr:colOff>2047875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42925" y="1171575"/>
        <a:ext cx="62484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35</xdr:row>
      <xdr:rowOff>104775</xdr:rowOff>
    </xdr:from>
    <xdr:to>
      <xdr:col>2</xdr:col>
      <xdr:colOff>2105025</xdr:colOff>
      <xdr:row>63</xdr:row>
      <xdr:rowOff>114300</xdr:rowOff>
    </xdr:to>
    <xdr:graphicFrame>
      <xdr:nvGraphicFramePr>
        <xdr:cNvPr id="2" name="Chart 2"/>
        <xdr:cNvGraphicFramePr/>
      </xdr:nvGraphicFramePr>
      <xdr:xfrm>
        <a:off x="600075" y="6505575"/>
        <a:ext cx="62484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7</xdr:row>
      <xdr:rowOff>19050</xdr:rowOff>
    </xdr:from>
    <xdr:to>
      <xdr:col>18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47850" y="1790700"/>
        <a:ext cx="100679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76200</xdr:rowOff>
    </xdr:from>
    <xdr:to>
      <xdr:col>8</xdr:col>
      <xdr:colOff>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9525" y="6772275"/>
        <a:ext cx="9086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1" max="3" width="35.57421875" style="2" customWidth="1"/>
    <col min="4" max="4" width="9.140625" style="2" customWidth="1"/>
    <col min="5" max="8" width="10.57421875" style="3" customWidth="1"/>
    <col min="9" max="16384" width="9.140625" style="2" customWidth="1"/>
  </cols>
  <sheetData>
    <row r="1" ht="20.25">
      <c r="A1" s="1" t="s">
        <v>55</v>
      </c>
    </row>
    <row r="2" ht="14.25">
      <c r="A2" s="2" t="s">
        <v>0</v>
      </c>
    </row>
    <row r="3" ht="14.25">
      <c r="A3" s="2" t="s">
        <v>1</v>
      </c>
    </row>
    <row r="4" ht="14.25">
      <c r="A4" s="2" t="s">
        <v>56</v>
      </c>
    </row>
    <row r="5" ht="14.25">
      <c r="A5" s="2" t="s">
        <v>57</v>
      </c>
    </row>
    <row r="7" spans="5:8" ht="15">
      <c r="E7" s="4" t="s">
        <v>2</v>
      </c>
      <c r="F7" s="4" t="s">
        <v>3</v>
      </c>
      <c r="G7" s="4" t="s">
        <v>4</v>
      </c>
      <c r="H7" s="4" t="s">
        <v>5</v>
      </c>
    </row>
    <row r="8" spans="5:8" ht="14.25">
      <c r="E8" s="5">
        <v>0</v>
      </c>
      <c r="F8" s="6">
        <v>0.05</v>
      </c>
      <c r="G8" s="6">
        <v>15</v>
      </c>
      <c r="H8" s="6">
        <f aca="true" t="shared" si="0" ref="H8:H44">G8-$G$46</f>
        <v>1.5999999999999996</v>
      </c>
    </row>
    <row r="9" spans="5:8" ht="14.25">
      <c r="E9" s="5">
        <v>12</v>
      </c>
      <c r="F9" s="6">
        <v>0.35</v>
      </c>
      <c r="G9" s="6">
        <v>15.08</v>
      </c>
      <c r="H9" s="6">
        <f t="shared" si="0"/>
        <v>1.6799999999999997</v>
      </c>
    </row>
    <row r="10" spans="5:8" ht="14.25">
      <c r="E10" s="5">
        <v>24</v>
      </c>
      <c r="F10" s="6">
        <v>0.61</v>
      </c>
      <c r="G10" s="6">
        <v>14.92</v>
      </c>
      <c r="H10" s="6">
        <f t="shared" si="0"/>
        <v>1.5199999999999996</v>
      </c>
    </row>
    <row r="11" spans="5:8" ht="14.25">
      <c r="E11" s="5">
        <v>36</v>
      </c>
      <c r="F11" s="6">
        <v>0.86</v>
      </c>
      <c r="G11" s="6">
        <v>14.99</v>
      </c>
      <c r="H11" s="6">
        <f t="shared" si="0"/>
        <v>1.5899999999999999</v>
      </c>
    </row>
    <row r="12" spans="5:8" ht="14.25">
      <c r="E12" s="5">
        <v>48</v>
      </c>
      <c r="F12" s="6">
        <v>1.07</v>
      </c>
      <c r="G12" s="6">
        <v>15.17</v>
      </c>
      <c r="H12" s="6">
        <f t="shared" si="0"/>
        <v>1.7699999999999996</v>
      </c>
    </row>
    <row r="13" spans="5:8" ht="14.25">
      <c r="E13" s="5">
        <v>60</v>
      </c>
      <c r="F13" s="6">
        <v>1.29</v>
      </c>
      <c r="G13" s="6">
        <v>15.23</v>
      </c>
      <c r="H13" s="6">
        <f t="shared" si="0"/>
        <v>1.83</v>
      </c>
    </row>
    <row r="14" spans="5:8" ht="14.25">
      <c r="E14" s="5">
        <v>72</v>
      </c>
      <c r="F14" s="6">
        <v>1.45</v>
      </c>
      <c r="G14" s="6">
        <v>15.33</v>
      </c>
      <c r="H14" s="6">
        <f t="shared" si="0"/>
        <v>1.9299999999999997</v>
      </c>
    </row>
    <row r="15" spans="5:8" ht="14.25">
      <c r="E15" s="5">
        <v>84</v>
      </c>
      <c r="F15" s="6">
        <v>1.62</v>
      </c>
      <c r="G15" s="6">
        <v>15.49</v>
      </c>
      <c r="H15" s="6">
        <f t="shared" si="0"/>
        <v>2.09</v>
      </c>
    </row>
    <row r="16" spans="5:8" ht="14.25">
      <c r="E16" s="5">
        <v>96</v>
      </c>
      <c r="F16" s="6">
        <v>1.75</v>
      </c>
      <c r="G16" s="6">
        <v>15.58</v>
      </c>
      <c r="H16" s="6">
        <f t="shared" si="0"/>
        <v>2.1799999999999997</v>
      </c>
    </row>
    <row r="17" spans="5:8" ht="14.25">
      <c r="E17" s="5">
        <v>108</v>
      </c>
      <c r="F17" s="6">
        <v>1.88</v>
      </c>
      <c r="G17" s="6">
        <v>15.69</v>
      </c>
      <c r="H17" s="6">
        <f t="shared" si="0"/>
        <v>2.289999999999999</v>
      </c>
    </row>
    <row r="18" spans="5:8" ht="14.25">
      <c r="E18" s="5">
        <v>120</v>
      </c>
      <c r="F18" s="6">
        <v>2.04</v>
      </c>
      <c r="G18" s="6">
        <v>15.83</v>
      </c>
      <c r="H18" s="6">
        <f t="shared" si="0"/>
        <v>2.4299999999999997</v>
      </c>
    </row>
    <row r="19" spans="5:8" ht="14.25">
      <c r="E19" s="5">
        <v>132</v>
      </c>
      <c r="F19" s="6">
        <v>2.18</v>
      </c>
      <c r="G19" s="6">
        <v>15.95</v>
      </c>
      <c r="H19" s="6">
        <f t="shared" si="0"/>
        <v>2.549999999999999</v>
      </c>
    </row>
    <row r="20" spans="5:8" ht="14.25">
      <c r="E20" s="5">
        <v>144</v>
      </c>
      <c r="F20" s="6">
        <v>2.36</v>
      </c>
      <c r="G20" s="6">
        <v>16.13</v>
      </c>
      <c r="H20" s="6">
        <f t="shared" si="0"/>
        <v>2.7299999999999986</v>
      </c>
    </row>
    <row r="21" spans="5:8" ht="14.25">
      <c r="E21" s="5">
        <v>156</v>
      </c>
      <c r="F21" s="6">
        <v>2.57</v>
      </c>
      <c r="G21" s="6">
        <v>16.33</v>
      </c>
      <c r="H21" s="6">
        <f t="shared" si="0"/>
        <v>2.929999999999998</v>
      </c>
    </row>
    <row r="22" spans="5:8" ht="14.25">
      <c r="E22" s="5">
        <v>168</v>
      </c>
      <c r="F22" s="6">
        <v>2.76</v>
      </c>
      <c r="G22" s="6">
        <v>16.57</v>
      </c>
      <c r="H22" s="6">
        <f t="shared" si="0"/>
        <v>3.17</v>
      </c>
    </row>
    <row r="23" spans="5:8" ht="14.25">
      <c r="E23" s="5">
        <v>180</v>
      </c>
      <c r="F23" s="6">
        <v>2.95</v>
      </c>
      <c r="G23" s="6">
        <v>16.75</v>
      </c>
      <c r="H23" s="6">
        <f t="shared" si="0"/>
        <v>3.3499999999999996</v>
      </c>
    </row>
    <row r="24" spans="5:8" ht="14.25">
      <c r="E24" s="5">
        <v>192</v>
      </c>
      <c r="F24" s="6">
        <v>3.09</v>
      </c>
      <c r="G24" s="6">
        <v>16.98</v>
      </c>
      <c r="H24" s="6">
        <f t="shared" si="0"/>
        <v>3.58</v>
      </c>
    </row>
    <row r="25" spans="5:8" ht="14.25">
      <c r="E25" s="5">
        <v>204</v>
      </c>
      <c r="F25" s="6">
        <v>3.31</v>
      </c>
      <c r="G25" s="6">
        <v>17.25</v>
      </c>
      <c r="H25" s="6">
        <f t="shared" si="0"/>
        <v>3.8499999999999996</v>
      </c>
    </row>
    <row r="26" spans="5:8" ht="14.25">
      <c r="E26" s="5">
        <v>216</v>
      </c>
      <c r="F26" s="6">
        <v>3.48</v>
      </c>
      <c r="G26" s="6">
        <v>17.51</v>
      </c>
      <c r="H26" s="6">
        <f t="shared" si="0"/>
        <v>4.110000000000001</v>
      </c>
    </row>
    <row r="27" spans="5:8" ht="14.25">
      <c r="E27" s="5">
        <v>228</v>
      </c>
      <c r="F27" s="6">
        <v>3.75</v>
      </c>
      <c r="G27" s="6">
        <v>17.85</v>
      </c>
      <c r="H27" s="6">
        <f t="shared" si="0"/>
        <v>4.450000000000001</v>
      </c>
    </row>
    <row r="28" spans="5:8" ht="14.25">
      <c r="E28" s="5">
        <v>240</v>
      </c>
      <c r="F28" s="6">
        <v>4</v>
      </c>
      <c r="G28" s="6">
        <v>18.17</v>
      </c>
      <c r="H28" s="6">
        <f t="shared" si="0"/>
        <v>4.770000000000001</v>
      </c>
    </row>
    <row r="29" spans="5:8" ht="14.25">
      <c r="E29" s="5">
        <v>252</v>
      </c>
      <c r="F29" s="6">
        <v>4.24</v>
      </c>
      <c r="G29" s="6">
        <v>18.5</v>
      </c>
      <c r="H29" s="6">
        <f t="shared" si="0"/>
        <v>5.1</v>
      </c>
    </row>
    <row r="30" spans="5:8" ht="14.25">
      <c r="E30" s="5">
        <v>264</v>
      </c>
      <c r="F30" s="6">
        <v>4.44</v>
      </c>
      <c r="G30" s="6">
        <v>18.8</v>
      </c>
      <c r="H30" s="6">
        <f t="shared" si="0"/>
        <v>5.4</v>
      </c>
    </row>
    <row r="31" spans="5:8" ht="14.25">
      <c r="E31" s="5">
        <v>276</v>
      </c>
      <c r="F31" s="6">
        <v>4.66</v>
      </c>
      <c r="G31" s="6">
        <v>19.35</v>
      </c>
      <c r="H31" s="6">
        <f t="shared" si="0"/>
        <v>5.950000000000001</v>
      </c>
    </row>
    <row r="32" spans="5:8" ht="14.25">
      <c r="E32" s="5">
        <v>288</v>
      </c>
      <c r="F32" s="6">
        <v>4.82</v>
      </c>
      <c r="G32" s="6">
        <v>19.44</v>
      </c>
      <c r="H32" s="6">
        <f t="shared" si="0"/>
        <v>6.040000000000001</v>
      </c>
    </row>
    <row r="33" spans="5:8" ht="14.25">
      <c r="E33" s="5">
        <v>300</v>
      </c>
      <c r="F33" s="6">
        <v>5.03</v>
      </c>
      <c r="G33" s="6">
        <v>19.83</v>
      </c>
      <c r="H33" s="6">
        <f t="shared" si="0"/>
        <v>6.429999999999998</v>
      </c>
    </row>
    <row r="34" spans="5:8" ht="14.25">
      <c r="E34" s="5">
        <v>312</v>
      </c>
      <c r="F34" s="6">
        <v>5.22</v>
      </c>
      <c r="G34" s="6">
        <v>20.12</v>
      </c>
      <c r="H34" s="6">
        <f t="shared" si="0"/>
        <v>6.720000000000001</v>
      </c>
    </row>
    <row r="35" spans="5:8" ht="14.25">
      <c r="E35" s="5">
        <v>324</v>
      </c>
      <c r="F35" s="6">
        <v>5.4</v>
      </c>
      <c r="G35" s="6">
        <v>20.49</v>
      </c>
      <c r="H35" s="6">
        <f t="shared" si="0"/>
        <v>7.089999999999998</v>
      </c>
    </row>
    <row r="36" spans="5:8" ht="14.25">
      <c r="E36" s="5">
        <v>336</v>
      </c>
      <c r="F36" s="6">
        <v>5.6</v>
      </c>
      <c r="G36" s="6">
        <v>20.98</v>
      </c>
      <c r="H36" s="6">
        <f t="shared" si="0"/>
        <v>7.58</v>
      </c>
    </row>
    <row r="37" spans="5:8" ht="14.25">
      <c r="E37" s="5">
        <v>348</v>
      </c>
      <c r="F37" s="6">
        <v>5.8</v>
      </c>
      <c r="G37" s="6">
        <v>21.36</v>
      </c>
      <c r="H37" s="6">
        <f t="shared" si="0"/>
        <v>7.959999999999999</v>
      </c>
    </row>
    <row r="38" spans="5:8" ht="14.25">
      <c r="E38" s="5">
        <v>360</v>
      </c>
      <c r="F38" s="6">
        <v>6.01</v>
      </c>
      <c r="G38" s="6">
        <v>21.84</v>
      </c>
      <c r="H38" s="6">
        <f t="shared" si="0"/>
        <v>8.44</v>
      </c>
    </row>
    <row r="39" spans="5:8" ht="14.25">
      <c r="E39" s="5">
        <v>372</v>
      </c>
      <c r="F39" s="6">
        <v>6.17</v>
      </c>
      <c r="G39" s="6">
        <v>22.59</v>
      </c>
      <c r="H39" s="6">
        <f t="shared" si="0"/>
        <v>9.19</v>
      </c>
    </row>
    <row r="40" spans="5:8" ht="14.25">
      <c r="E40" s="5">
        <v>384</v>
      </c>
      <c r="F40" s="6">
        <v>6.39</v>
      </c>
      <c r="G40" s="6">
        <v>23.05</v>
      </c>
      <c r="H40" s="6">
        <f t="shared" si="0"/>
        <v>9.65</v>
      </c>
    </row>
    <row r="41" spans="5:8" ht="14.25">
      <c r="E41" s="5">
        <v>396</v>
      </c>
      <c r="F41" s="6">
        <v>6.56</v>
      </c>
      <c r="G41" s="6">
        <v>23.81</v>
      </c>
      <c r="H41" s="6">
        <f t="shared" si="0"/>
        <v>10.409999999999998</v>
      </c>
    </row>
    <row r="42" spans="5:8" ht="14.25">
      <c r="E42" s="5">
        <v>408</v>
      </c>
      <c r="F42" s="6">
        <v>6.76</v>
      </c>
      <c r="G42" s="6">
        <v>24.64</v>
      </c>
      <c r="H42" s="6">
        <f t="shared" si="0"/>
        <v>11.24</v>
      </c>
    </row>
    <row r="43" spans="5:8" ht="14.25">
      <c r="E43" s="5">
        <v>420</v>
      </c>
      <c r="F43" s="6">
        <v>6.99</v>
      </c>
      <c r="G43" s="6">
        <v>26.59</v>
      </c>
      <c r="H43" s="6">
        <f t="shared" si="0"/>
        <v>13.19</v>
      </c>
    </row>
    <row r="44" spans="5:8" ht="14.25">
      <c r="E44" s="5">
        <v>432</v>
      </c>
      <c r="F44" s="6">
        <v>7.22</v>
      </c>
      <c r="G44" s="6">
        <v>27.72</v>
      </c>
      <c r="H44" s="6">
        <f t="shared" si="0"/>
        <v>14.319999999999999</v>
      </c>
    </row>
    <row r="46" spans="6:8" ht="14.25">
      <c r="F46" s="3" t="s">
        <v>6</v>
      </c>
      <c r="G46" s="3">
        <v>13.4</v>
      </c>
      <c r="H46" s="7" t="s">
        <v>7</v>
      </c>
    </row>
    <row r="48" spans="6:7" ht="15">
      <c r="F48" s="8">
        <f>TREND(F25:F26,H25:H26,4)</f>
        <v>3.408076923076923</v>
      </c>
      <c r="G48" s="9" t="s">
        <v>8</v>
      </c>
    </row>
    <row r="49" spans="6:7" ht="15">
      <c r="F49" s="8">
        <f>TREND(F42:F43,H42:H43,12)</f>
        <v>6.849641025641025</v>
      </c>
      <c r="G49" s="9" t="s">
        <v>9</v>
      </c>
    </row>
    <row r="50" spans="6:7" ht="15">
      <c r="F50" s="8" t="s">
        <v>10</v>
      </c>
      <c r="G50" s="9" t="s">
        <v>11</v>
      </c>
    </row>
    <row r="53" ht="15">
      <c r="E53" s="10" t="s">
        <v>12</v>
      </c>
    </row>
    <row r="54" spans="5:7" ht="15">
      <c r="E54" s="4" t="s">
        <v>2</v>
      </c>
      <c r="F54" s="4" t="s">
        <v>13</v>
      </c>
      <c r="G54" s="4" t="s">
        <v>14</v>
      </c>
    </row>
    <row r="55" spans="5:7" ht="14.25">
      <c r="E55" s="5">
        <v>0</v>
      </c>
      <c r="F55" s="5">
        <v>0</v>
      </c>
      <c r="G55" s="5">
        <v>0</v>
      </c>
    </row>
    <row r="56" spans="5:7" ht="14.25">
      <c r="E56" s="5">
        <v>168</v>
      </c>
      <c r="F56" s="5">
        <v>2.55</v>
      </c>
      <c r="G56" s="5">
        <v>3.05</v>
      </c>
    </row>
    <row r="57" spans="5:7" ht="14.25">
      <c r="E57" s="5">
        <v>324</v>
      </c>
      <c r="F57" s="5">
        <v>5</v>
      </c>
      <c r="G57" s="5">
        <v>5.8</v>
      </c>
    </row>
    <row r="58" spans="5:7" ht="14.25">
      <c r="E58" s="5">
        <v>396</v>
      </c>
      <c r="F58" s="5">
        <v>6.13</v>
      </c>
      <c r="G58" s="5">
        <v>7.07</v>
      </c>
    </row>
    <row r="59" spans="5:7" ht="14.25">
      <c r="E59" s="5">
        <v>432</v>
      </c>
      <c r="F59" s="5">
        <v>6.7</v>
      </c>
      <c r="G59" s="5">
        <v>7.7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5" zoomScaleNormal="65" workbookViewId="0" topLeftCell="A1">
      <selection activeCell="F40" sqref="F40"/>
    </sheetView>
  </sheetViews>
  <sheetFormatPr defaultColWidth="9.140625" defaultRowHeight="12.75"/>
  <cols>
    <col min="1" max="9" width="9.140625" style="13" customWidth="1"/>
    <col min="10" max="10" width="14.00390625" style="13" customWidth="1"/>
    <col min="11" max="17" width="9.140625" style="13" customWidth="1"/>
    <col min="18" max="18" width="18.421875" style="13" customWidth="1"/>
    <col min="19" max="16384" width="9.140625" style="13" customWidth="1"/>
  </cols>
  <sheetData>
    <row r="1" spans="1:18" ht="35.25" customHeight="1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3" customFormat="1" ht="18" customHeight="1">
      <c r="A3" s="15" t="s">
        <v>16</v>
      </c>
      <c r="B3" s="16"/>
      <c r="C3" s="17" t="s">
        <v>17</v>
      </c>
      <c r="D3" s="16"/>
      <c r="E3" s="16"/>
      <c r="F3" s="16"/>
      <c r="G3" s="18"/>
      <c r="H3" s="19" t="s">
        <v>18</v>
      </c>
      <c r="I3" s="16"/>
      <c r="J3" s="20">
        <v>40381</v>
      </c>
      <c r="K3" s="16"/>
      <c r="L3" s="16"/>
      <c r="M3" s="16"/>
      <c r="N3" s="16"/>
      <c r="O3" s="21"/>
      <c r="P3" s="22"/>
      <c r="Q3" s="16"/>
      <c r="R3" s="18"/>
    </row>
    <row r="4" spans="1:18" s="23" customFormat="1" ht="17.25" customHeight="1">
      <c r="A4" s="24" t="s">
        <v>19</v>
      </c>
      <c r="B4" s="25"/>
      <c r="C4" s="26">
        <v>307</v>
      </c>
      <c r="D4" s="17"/>
      <c r="E4" s="25"/>
      <c r="F4" s="25"/>
      <c r="G4" s="27"/>
      <c r="H4" s="28" t="s">
        <v>20</v>
      </c>
      <c r="I4" s="29"/>
      <c r="J4" s="30" t="s">
        <v>21</v>
      </c>
      <c r="K4" s="29"/>
      <c r="L4" s="29"/>
      <c r="M4" s="29"/>
      <c r="N4" s="16"/>
      <c r="O4" s="21"/>
      <c r="P4" s="21"/>
      <c r="Q4" s="16"/>
      <c r="R4" s="18"/>
    </row>
    <row r="5" spans="1:18" s="23" customFormat="1" ht="18" customHeight="1">
      <c r="A5" s="24" t="s">
        <v>22</v>
      </c>
      <c r="B5" s="25"/>
      <c r="C5" s="31" t="s">
        <v>23</v>
      </c>
      <c r="E5" s="25"/>
      <c r="F5" s="25"/>
      <c r="G5" s="25"/>
      <c r="H5" s="25"/>
      <c r="I5" s="32"/>
      <c r="J5" s="25"/>
      <c r="K5" s="25"/>
      <c r="L5" s="25"/>
      <c r="M5" s="25"/>
      <c r="N5" s="25"/>
      <c r="O5" s="33"/>
      <c r="P5" s="33"/>
      <c r="Q5" s="25"/>
      <c r="R5" s="27"/>
    </row>
    <row r="6" spans="1:18" s="23" customFormat="1" ht="15.75">
      <c r="A6" s="15" t="s">
        <v>24</v>
      </c>
      <c r="B6" s="34"/>
      <c r="C6" s="35">
        <v>31.31775581161939</v>
      </c>
      <c r="D6" s="17" t="s">
        <v>25</v>
      </c>
      <c r="E6" s="16"/>
      <c r="F6" s="16"/>
      <c r="G6" s="17"/>
      <c r="H6" s="15" t="s">
        <v>26</v>
      </c>
      <c r="I6" s="36">
        <v>65</v>
      </c>
      <c r="J6" s="17" t="s">
        <v>25</v>
      </c>
      <c r="K6" s="35"/>
      <c r="L6" s="37"/>
      <c r="M6" s="17"/>
      <c r="N6" s="16"/>
      <c r="O6" s="35"/>
      <c r="P6" s="35"/>
      <c r="Q6" s="35"/>
      <c r="R6" s="38"/>
    </row>
    <row r="7" spans="1:18" ht="15">
      <c r="A7" s="39"/>
      <c r="B7" s="39"/>
      <c r="C7" s="39"/>
      <c r="D7" s="40"/>
      <c r="E7" s="41"/>
      <c r="F7" s="41"/>
      <c r="G7" s="42"/>
      <c r="H7" s="43"/>
      <c r="I7" s="42"/>
      <c r="J7" s="42"/>
      <c r="K7" s="40"/>
      <c r="L7" s="44"/>
      <c r="M7" s="42"/>
      <c r="N7" s="43"/>
      <c r="O7" s="45"/>
      <c r="P7" s="45"/>
      <c r="Q7" s="46"/>
      <c r="R7" s="42"/>
    </row>
    <row r="8" spans="1:18" ht="15.75">
      <c r="A8" s="47" t="s">
        <v>2</v>
      </c>
      <c r="B8" s="47" t="s">
        <v>25</v>
      </c>
      <c r="C8" s="47" t="s">
        <v>27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1"/>
      <c r="O8" s="45"/>
      <c r="P8" s="45"/>
      <c r="Q8" s="42"/>
      <c r="R8" s="42"/>
    </row>
    <row r="9" spans="1:18" ht="15">
      <c r="A9" s="42">
        <v>24</v>
      </c>
      <c r="B9" s="45">
        <v>40.04899203000469</v>
      </c>
      <c r="C9" s="48">
        <v>0.9196572270600676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1"/>
      <c r="O9" s="45"/>
      <c r="P9" s="45"/>
      <c r="Q9" s="42"/>
      <c r="R9" s="42"/>
    </row>
    <row r="10" spans="1:18" ht="15">
      <c r="A10" s="42">
        <v>36</v>
      </c>
      <c r="B10" s="45">
        <v>51.776840131270504</v>
      </c>
      <c r="C10" s="48">
        <v>0.9503503378520795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1"/>
      <c r="O10" s="45"/>
      <c r="P10" s="45"/>
      <c r="Q10" s="42"/>
      <c r="R10" s="42"/>
    </row>
    <row r="11" spans="1:18" ht="15">
      <c r="A11" s="42">
        <v>48</v>
      </c>
      <c r="B11" s="45">
        <v>40.9493670886076</v>
      </c>
      <c r="C11" s="48">
        <v>0.916849726578255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1"/>
      <c r="O11" s="45"/>
      <c r="P11" s="45"/>
      <c r="Q11" s="42"/>
      <c r="R11" s="42"/>
    </row>
    <row r="12" spans="1:18" ht="15">
      <c r="A12" s="42">
        <v>60</v>
      </c>
      <c r="B12" s="45">
        <v>47.66772151898734</v>
      </c>
      <c r="C12" s="48">
        <v>0.9430913515198281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1"/>
      <c r="O12" s="45"/>
      <c r="P12" s="45"/>
      <c r="Q12" s="42"/>
      <c r="R12" s="42"/>
    </row>
    <row r="13" spans="1:18" ht="15">
      <c r="A13" s="42">
        <v>72</v>
      </c>
      <c r="B13" s="45">
        <v>44.017112048757625</v>
      </c>
      <c r="C13" s="48">
        <v>0.9394563953335617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1"/>
      <c r="O13" s="45"/>
      <c r="P13" s="45"/>
      <c r="Q13" s="42"/>
      <c r="R13" s="42"/>
    </row>
    <row r="14" spans="1:18" ht="15">
      <c r="A14" s="42">
        <v>84</v>
      </c>
      <c r="B14" s="45">
        <v>43.408813877168306</v>
      </c>
      <c r="C14" s="48">
        <v>0.924509118016039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1"/>
      <c r="O14" s="45"/>
      <c r="P14" s="45"/>
      <c r="Q14" s="42"/>
      <c r="R14" s="42"/>
    </row>
    <row r="15" spans="1:18" ht="15">
      <c r="A15" s="42">
        <v>96</v>
      </c>
      <c r="B15" s="45">
        <v>43.25949367088607</v>
      </c>
      <c r="C15" s="48">
        <v>0.9518815245219006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1"/>
      <c r="O15" s="45"/>
      <c r="P15" s="45"/>
      <c r="Q15" s="42"/>
      <c r="R15" s="42"/>
    </row>
    <row r="16" spans="1:18" ht="15">
      <c r="A16" s="42">
        <v>108</v>
      </c>
      <c r="B16" s="45">
        <v>46.0800515705579</v>
      </c>
      <c r="C16" s="48">
        <v>0.9079095303072664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1"/>
      <c r="O16" s="45"/>
      <c r="P16" s="45"/>
      <c r="Q16" s="42"/>
      <c r="R16" s="42"/>
    </row>
    <row r="17" spans="1:18" ht="15">
      <c r="A17" s="42">
        <v>120</v>
      </c>
      <c r="B17" s="45">
        <v>28.255408799935175</v>
      </c>
      <c r="C17" s="48">
        <v>0.5779332477285138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1"/>
      <c r="O17" s="45"/>
      <c r="P17" s="45"/>
      <c r="Q17" s="42"/>
      <c r="R17" s="42"/>
    </row>
    <row r="18" spans="1:18" ht="15">
      <c r="A18" s="42">
        <v>132</v>
      </c>
      <c r="B18" s="45">
        <v>45.04688232536332</v>
      </c>
      <c r="C18" s="48">
        <v>0.9592910138770858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1"/>
      <c r="O18" s="45"/>
      <c r="P18" s="45"/>
      <c r="Q18" s="42"/>
      <c r="R18" s="42"/>
    </row>
    <row r="19" spans="1:18" ht="15">
      <c r="A19" s="42">
        <v>144</v>
      </c>
      <c r="B19" s="45">
        <v>41.39955461790905</v>
      </c>
      <c r="C19" s="48">
        <v>0.9560247675803565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1"/>
      <c r="O19" s="45"/>
      <c r="P19" s="45"/>
      <c r="Q19" s="42"/>
      <c r="R19" s="42"/>
    </row>
    <row r="20" spans="1:18" ht="15">
      <c r="A20" s="42">
        <v>156</v>
      </c>
      <c r="B20" s="45">
        <v>48.096577590248486</v>
      </c>
      <c r="C20" s="48">
        <v>0.9615800628454539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1"/>
      <c r="O20" s="45"/>
      <c r="P20" s="45"/>
      <c r="Q20" s="42"/>
      <c r="R20" s="42"/>
    </row>
    <row r="21" spans="1:18" ht="15">
      <c r="A21" s="42">
        <v>168</v>
      </c>
      <c r="B21" s="45">
        <v>47.07489451476793</v>
      </c>
      <c r="C21" s="48">
        <v>0.9657196751156223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1"/>
      <c r="O21" s="45"/>
      <c r="P21" s="45"/>
      <c r="Q21" s="42"/>
      <c r="R21" s="42"/>
    </row>
    <row r="22" spans="1:18" ht="15">
      <c r="A22" s="42">
        <v>180</v>
      </c>
      <c r="B22" s="45">
        <v>38.032934833567744</v>
      </c>
      <c r="C22" s="48">
        <v>0.9603781302298735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1"/>
      <c r="O22" s="45"/>
      <c r="P22" s="45"/>
      <c r="Q22" s="42"/>
      <c r="R22" s="42"/>
    </row>
    <row r="23" spans="1:18" ht="15">
      <c r="A23" s="42">
        <v>192</v>
      </c>
      <c r="B23" s="45">
        <v>29.81938584153774</v>
      </c>
      <c r="C23" s="48">
        <v>0.8983409342698507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1"/>
      <c r="O23" s="45"/>
      <c r="P23" s="45"/>
      <c r="Q23" s="42"/>
      <c r="R23" s="42"/>
    </row>
    <row r="24" spans="1:18" ht="15">
      <c r="A24" s="42">
        <v>204</v>
      </c>
      <c r="B24" s="45">
        <v>37.116150961087676</v>
      </c>
      <c r="C24" s="48">
        <v>0.9461866251295332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1"/>
      <c r="O24" s="45"/>
      <c r="P24" s="45"/>
      <c r="Q24" s="42"/>
      <c r="R24" s="42"/>
    </row>
    <row r="25" spans="1:18" ht="15">
      <c r="A25" s="42">
        <v>216</v>
      </c>
      <c r="B25" s="45">
        <v>26.42311298640412</v>
      </c>
      <c r="C25" s="48">
        <v>0.9096484761103516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1"/>
      <c r="O25" s="45"/>
      <c r="P25" s="45"/>
      <c r="Q25" s="42"/>
      <c r="R25" s="42"/>
    </row>
    <row r="26" spans="1:18" ht="15">
      <c r="A26" s="42">
        <v>228</v>
      </c>
      <c r="B26" s="49">
        <v>0</v>
      </c>
      <c r="C26" s="48">
        <v>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1"/>
      <c r="O26" s="45"/>
      <c r="P26" s="45"/>
      <c r="Q26" s="42"/>
      <c r="R26" s="42"/>
    </row>
    <row r="27" spans="1:18" ht="15">
      <c r="A27" s="42">
        <v>240</v>
      </c>
      <c r="B27" s="45">
        <v>18.79664791373652</v>
      </c>
      <c r="C27" s="48">
        <v>0.8133209886309261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1"/>
      <c r="O27" s="45"/>
      <c r="P27" s="45"/>
      <c r="Q27" s="42"/>
      <c r="R27" s="42"/>
    </row>
    <row r="28" spans="1:18" ht="15">
      <c r="A28" s="42">
        <v>252</v>
      </c>
      <c r="B28" s="45">
        <v>27.729723394280363</v>
      </c>
      <c r="C28" s="48">
        <v>0.9145220275033423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1"/>
      <c r="O28" s="45"/>
      <c r="P28" s="45"/>
      <c r="Q28" s="42"/>
      <c r="R28" s="42"/>
    </row>
    <row r="29" spans="1:18" ht="15">
      <c r="A29" s="42">
        <v>264</v>
      </c>
      <c r="B29" s="45">
        <v>19.210032817627752</v>
      </c>
      <c r="C29" s="48">
        <v>0.8268400900257856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1"/>
      <c r="O29" s="45"/>
      <c r="P29" s="45"/>
      <c r="Q29" s="42"/>
      <c r="R29" s="42"/>
    </row>
    <row r="30" spans="1:18" ht="15">
      <c r="A30" s="42">
        <v>276</v>
      </c>
      <c r="B30" s="45">
        <v>28.41068917018284</v>
      </c>
      <c r="C30" s="48">
        <v>0.903784965006407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1"/>
      <c r="O30" s="45"/>
      <c r="P30" s="45"/>
      <c r="Q30" s="42"/>
      <c r="R30" s="42"/>
    </row>
    <row r="31" spans="1:3" ht="15">
      <c r="A31" s="42">
        <v>288</v>
      </c>
      <c r="B31" s="45">
        <v>12.551570557899671</v>
      </c>
      <c r="C31" s="48">
        <v>0.4880046075953623</v>
      </c>
    </row>
    <row r="32" spans="1:3" ht="15">
      <c r="A32" s="42">
        <v>300</v>
      </c>
      <c r="B32" s="45">
        <v>25.316338490389118</v>
      </c>
      <c r="C32" s="48">
        <v>0.8234045922336103</v>
      </c>
    </row>
    <row r="33" spans="1:3" ht="15">
      <c r="A33" s="42">
        <v>312</v>
      </c>
      <c r="B33" s="45">
        <v>34.099742147210506</v>
      </c>
      <c r="C33" s="48">
        <v>0.8977753134051423</v>
      </c>
    </row>
    <row r="34" spans="1:3" ht="15">
      <c r="A34" s="42">
        <v>324</v>
      </c>
      <c r="B34" s="45">
        <v>28.994374120956397</v>
      </c>
      <c r="C34" s="48">
        <v>0.9256915324508536</v>
      </c>
    </row>
    <row r="35" spans="1:3" ht="15">
      <c r="A35" s="42">
        <v>336</v>
      </c>
      <c r="B35" s="45">
        <v>19.195968120018755</v>
      </c>
      <c r="C35" s="48">
        <v>0.7907431421053527</v>
      </c>
    </row>
    <row r="36" spans="1:3" ht="15">
      <c r="A36" s="42">
        <v>348</v>
      </c>
      <c r="B36" s="45">
        <v>23.89943741209564</v>
      </c>
      <c r="C36" s="48">
        <v>0.8208446696677049</v>
      </c>
    </row>
    <row r="37" spans="1:3" ht="15">
      <c r="A37" s="42">
        <v>360</v>
      </c>
      <c r="B37" s="45">
        <v>22.993436474449137</v>
      </c>
      <c r="C37" s="48">
        <v>0.8192017230054901</v>
      </c>
    </row>
    <row r="38" spans="1:3" ht="15">
      <c r="A38" s="42">
        <v>372</v>
      </c>
      <c r="B38" s="45">
        <v>23.46636193155181</v>
      </c>
      <c r="C38" s="48">
        <v>0.8994271620460594</v>
      </c>
    </row>
    <row r="39" spans="1:3" ht="15">
      <c r="A39" s="42">
        <v>384</v>
      </c>
      <c r="B39" s="45">
        <v>21.968471636193158</v>
      </c>
      <c r="C39" s="48">
        <v>0.757480723948563</v>
      </c>
    </row>
    <row r="40" spans="1:3" ht="15">
      <c r="A40" s="42">
        <v>396</v>
      </c>
      <c r="B40" s="45">
        <v>15.78527894983591</v>
      </c>
      <c r="C40" s="48">
        <v>0.6375843836863906</v>
      </c>
    </row>
    <row r="41" spans="1:3" ht="15">
      <c r="A41" s="42">
        <v>408</v>
      </c>
      <c r="B41" s="45">
        <v>14.007266760431317</v>
      </c>
      <c r="C41" s="48">
        <v>0.5823904154952455</v>
      </c>
    </row>
    <row r="42" spans="1:3" ht="15">
      <c r="A42" s="42">
        <v>420</v>
      </c>
      <c r="B42" s="45">
        <v>16.70417252695734</v>
      </c>
      <c r="C42" s="48">
        <v>0.6386625894790107</v>
      </c>
    </row>
    <row r="43" spans="1:3" ht="15">
      <c r="A43" s="42">
        <v>432</v>
      </c>
      <c r="B43" s="45">
        <v>13.200890764181903</v>
      </c>
      <c r="C43" s="48">
        <v>0.5361036018460567</v>
      </c>
    </row>
  </sheetData>
  <printOptions horizontalCentered="1"/>
  <pageMargins left="0.1" right="0.1" top="0.81" bottom="0.65" header="0.5" footer="0.5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D30" sqref="D30"/>
    </sheetView>
  </sheetViews>
  <sheetFormatPr defaultColWidth="9.140625" defaultRowHeight="12.75"/>
  <cols>
    <col min="1" max="4" width="6.7109375" style="93" customWidth="1"/>
    <col min="5" max="5" width="9.7109375" style="93" customWidth="1"/>
    <col min="6" max="6" width="18.140625" style="94" customWidth="1"/>
    <col min="7" max="7" width="16.28125" style="94" customWidth="1"/>
    <col min="8" max="8" width="65.421875" style="0" customWidth="1"/>
    <col min="9" max="17" width="5.7109375" style="0" customWidth="1"/>
    <col min="18" max="18" width="12.140625" style="0" customWidth="1"/>
  </cols>
  <sheetData>
    <row r="1" spans="1:17" ht="12.75">
      <c r="A1" s="50" t="s">
        <v>29</v>
      </c>
      <c r="B1" s="51" t="s">
        <v>30</v>
      </c>
      <c r="C1" s="51"/>
      <c r="D1" s="51"/>
      <c r="E1" s="52"/>
      <c r="F1" s="53" t="s">
        <v>31</v>
      </c>
      <c r="G1" s="54" t="s">
        <v>32</v>
      </c>
      <c r="H1" s="55" t="s">
        <v>33</v>
      </c>
      <c r="I1" s="56"/>
      <c r="J1" s="56"/>
      <c r="K1" s="56"/>
      <c r="L1" s="57"/>
      <c r="M1" s="56"/>
      <c r="N1" s="56"/>
      <c r="O1" s="56"/>
      <c r="P1" s="56"/>
      <c r="Q1" s="56"/>
    </row>
    <row r="2" spans="1:17" ht="12.75">
      <c r="A2" s="58" t="s">
        <v>2</v>
      </c>
      <c r="B2" s="57" t="s">
        <v>13</v>
      </c>
      <c r="C2" s="57" t="s">
        <v>34</v>
      </c>
      <c r="D2" s="57" t="s">
        <v>14</v>
      </c>
      <c r="E2" s="59" t="s">
        <v>35</v>
      </c>
      <c r="F2" s="60" t="s">
        <v>36</v>
      </c>
      <c r="G2" s="61" t="s">
        <v>36</v>
      </c>
      <c r="H2" s="62"/>
      <c r="I2" s="63"/>
      <c r="J2" s="64"/>
      <c r="K2" s="63"/>
      <c r="L2" s="64"/>
      <c r="M2" s="64"/>
      <c r="N2" s="63"/>
      <c r="O2" s="64"/>
      <c r="P2" s="64"/>
      <c r="Q2" s="63"/>
    </row>
    <row r="3" spans="1:17" ht="12.75">
      <c r="A3" s="65">
        <v>0</v>
      </c>
      <c r="B3" s="66"/>
      <c r="C3" s="66"/>
      <c r="D3" s="66"/>
      <c r="E3" s="67">
        <v>0.05</v>
      </c>
      <c r="F3" s="68">
        <f>30-G3*0.3</f>
        <v>11.400000000000002</v>
      </c>
      <c r="G3" s="69">
        <v>62</v>
      </c>
      <c r="H3" s="70"/>
      <c r="I3" s="64"/>
      <c r="J3" s="71"/>
      <c r="K3" s="64"/>
      <c r="L3" s="66"/>
      <c r="M3" s="64"/>
      <c r="N3" s="64"/>
      <c r="O3" s="66"/>
      <c r="P3" s="64"/>
      <c r="Q3" s="64"/>
    </row>
    <row r="4" spans="1:17" ht="12.75">
      <c r="A4" s="65">
        <v>12</v>
      </c>
      <c r="B4" s="66"/>
      <c r="C4" s="66">
        <v>0.2</v>
      </c>
      <c r="D4" s="66"/>
      <c r="E4" s="67">
        <v>0.35</v>
      </c>
      <c r="F4" s="68">
        <f aca="true" t="shared" si="0" ref="F4:F36">30-G4*0.3</f>
        <v>11.400000000000002</v>
      </c>
      <c r="G4" s="69">
        <v>62</v>
      </c>
      <c r="H4" s="72"/>
      <c r="I4" s="64"/>
      <c r="J4" s="71"/>
      <c r="K4" s="64"/>
      <c r="L4" s="66"/>
      <c r="M4" s="64"/>
      <c r="N4" s="64"/>
      <c r="O4" s="66"/>
      <c r="P4" s="64"/>
      <c r="Q4" s="64"/>
    </row>
    <row r="5" spans="1:17" ht="12.75">
      <c r="A5" s="65">
        <v>24</v>
      </c>
      <c r="B5" s="66"/>
      <c r="C5" s="66">
        <v>0.4</v>
      </c>
      <c r="D5" s="66"/>
      <c r="E5" s="67">
        <v>0.61</v>
      </c>
      <c r="F5" s="68">
        <f t="shared" si="0"/>
        <v>11.7</v>
      </c>
      <c r="G5" s="69">
        <v>61</v>
      </c>
      <c r="H5" s="72"/>
      <c r="I5" s="64"/>
      <c r="J5" s="71"/>
      <c r="K5" s="64"/>
      <c r="L5" s="66"/>
      <c r="M5" s="64"/>
      <c r="N5" s="64"/>
      <c r="O5" s="66"/>
      <c r="P5" s="64"/>
      <c r="Q5" s="64"/>
    </row>
    <row r="6" spans="1:17" ht="12.75">
      <c r="A6" s="65">
        <v>36</v>
      </c>
      <c r="B6" s="66"/>
      <c r="C6" s="66">
        <v>0.6</v>
      </c>
      <c r="D6" s="66"/>
      <c r="E6" s="67">
        <v>0.86</v>
      </c>
      <c r="F6" s="68">
        <f t="shared" si="0"/>
        <v>12.3</v>
      </c>
      <c r="G6" s="69">
        <v>59</v>
      </c>
      <c r="H6" s="70"/>
      <c r="I6" s="64"/>
      <c r="J6" s="71"/>
      <c r="K6" s="64"/>
      <c r="L6" s="66"/>
      <c r="M6" s="64"/>
      <c r="N6" s="64"/>
      <c r="O6" s="66"/>
      <c r="P6" s="64"/>
      <c r="Q6" s="64"/>
    </row>
    <row r="7" spans="1:17" ht="12.75">
      <c r="A7" s="73">
        <v>48</v>
      </c>
      <c r="B7" s="66"/>
      <c r="C7" s="66">
        <v>0.8</v>
      </c>
      <c r="D7" s="66"/>
      <c r="E7" s="67">
        <v>1.07</v>
      </c>
      <c r="F7" s="68">
        <f t="shared" si="0"/>
        <v>12.900000000000002</v>
      </c>
      <c r="G7" s="69">
        <v>57</v>
      </c>
      <c r="H7" s="70"/>
      <c r="I7" s="64"/>
      <c r="J7" s="71"/>
      <c r="K7" s="64"/>
      <c r="L7" s="66"/>
      <c r="M7" s="64"/>
      <c r="N7" s="64"/>
      <c r="O7" s="66"/>
      <c r="P7" s="64"/>
      <c r="Q7" s="64"/>
    </row>
    <row r="8" spans="1:17" ht="12.75">
      <c r="A8" s="65">
        <v>60</v>
      </c>
      <c r="B8" s="66"/>
      <c r="C8" s="66">
        <v>1</v>
      </c>
      <c r="D8" s="66"/>
      <c r="E8" s="67">
        <v>1.29</v>
      </c>
      <c r="F8" s="68">
        <f t="shared" si="0"/>
        <v>13.5</v>
      </c>
      <c r="G8" s="69">
        <v>55</v>
      </c>
      <c r="H8" s="70"/>
      <c r="I8" s="64"/>
      <c r="J8" s="71"/>
      <c r="K8" s="64"/>
      <c r="L8" s="66"/>
      <c r="M8" s="64"/>
      <c r="N8" s="64"/>
      <c r="O8" s="66"/>
      <c r="P8" s="64"/>
      <c r="Q8" s="64"/>
    </row>
    <row r="9" spans="1:17" ht="12.75">
      <c r="A9" s="65">
        <v>72</v>
      </c>
      <c r="B9" s="66"/>
      <c r="C9" s="66">
        <v>1.2</v>
      </c>
      <c r="D9" s="66"/>
      <c r="E9" s="67">
        <v>1.45</v>
      </c>
      <c r="F9" s="68">
        <f t="shared" si="0"/>
        <v>13.8</v>
      </c>
      <c r="G9" s="69">
        <v>54</v>
      </c>
      <c r="H9" s="70"/>
      <c r="I9" s="64"/>
      <c r="J9" s="71"/>
      <c r="K9" s="64"/>
      <c r="L9" s="66"/>
      <c r="M9" s="64"/>
      <c r="N9" s="64"/>
      <c r="O9" s="66"/>
      <c r="P9" s="64"/>
      <c r="Q9" s="64"/>
    </row>
    <row r="10" spans="1:17" ht="12.75">
      <c r="A10" s="74">
        <v>84</v>
      </c>
      <c r="B10" s="75">
        <v>1.2</v>
      </c>
      <c r="C10" s="66">
        <v>1.4</v>
      </c>
      <c r="D10" s="76">
        <v>1.6</v>
      </c>
      <c r="E10" s="75">
        <v>1.62</v>
      </c>
      <c r="F10" s="66">
        <f t="shared" si="0"/>
        <v>14.100000000000001</v>
      </c>
      <c r="G10" s="69">
        <v>53</v>
      </c>
      <c r="H10" s="70"/>
      <c r="I10" s="64"/>
      <c r="J10" s="71"/>
      <c r="K10" s="64"/>
      <c r="L10" s="66"/>
      <c r="M10" s="64"/>
      <c r="N10" s="64"/>
      <c r="O10" s="66"/>
      <c r="P10" s="64"/>
      <c r="Q10" s="64"/>
    </row>
    <row r="11" spans="1:17" ht="12.75">
      <c r="A11" s="73">
        <v>96</v>
      </c>
      <c r="B11" s="66"/>
      <c r="C11" s="66">
        <v>1.6</v>
      </c>
      <c r="D11" s="66"/>
      <c r="E11" s="67">
        <v>1.75</v>
      </c>
      <c r="F11" s="68">
        <f t="shared" si="0"/>
        <v>14.100000000000001</v>
      </c>
      <c r="G11" s="69">
        <v>53</v>
      </c>
      <c r="H11" s="70"/>
      <c r="I11" s="64"/>
      <c r="J11" s="71"/>
      <c r="K11" s="64"/>
      <c r="L11" s="66"/>
      <c r="M11" s="64"/>
      <c r="N11" s="64"/>
      <c r="O11" s="66"/>
      <c r="P11" s="64"/>
      <c r="Q11" s="64"/>
    </row>
    <row r="12" spans="1:17" ht="12.75">
      <c r="A12" s="73">
        <v>108</v>
      </c>
      <c r="B12" s="77"/>
      <c r="C12" s="77">
        <v>1.8</v>
      </c>
      <c r="D12" s="77"/>
      <c r="E12" s="78">
        <v>1.88</v>
      </c>
      <c r="F12" s="68">
        <f t="shared" si="0"/>
        <v>13.5</v>
      </c>
      <c r="G12" s="69">
        <v>55</v>
      </c>
      <c r="H12" s="70"/>
      <c r="I12" s="64"/>
      <c r="J12" s="71"/>
      <c r="K12" s="64"/>
      <c r="L12" s="66"/>
      <c r="M12" s="64"/>
      <c r="N12" s="64"/>
      <c r="O12" s="66"/>
      <c r="P12" s="64"/>
      <c r="Q12" s="64"/>
    </row>
    <row r="13" spans="1:17" ht="12.75">
      <c r="A13" s="65">
        <v>120</v>
      </c>
      <c r="B13" s="66"/>
      <c r="C13" s="66">
        <v>2</v>
      </c>
      <c r="D13" s="66"/>
      <c r="E13" s="67">
        <v>2.04</v>
      </c>
      <c r="F13" s="68">
        <f t="shared" si="0"/>
        <v>13.2</v>
      </c>
      <c r="G13" s="69">
        <v>56</v>
      </c>
      <c r="H13" s="70"/>
      <c r="I13" s="64"/>
      <c r="J13" s="71"/>
      <c r="K13" s="64"/>
      <c r="L13" s="66"/>
      <c r="M13" s="64"/>
      <c r="N13" s="64"/>
      <c r="O13" s="66"/>
      <c r="P13" s="64"/>
      <c r="Q13" s="64"/>
    </row>
    <row r="14" spans="1:17" ht="12.75">
      <c r="A14" s="65">
        <v>132</v>
      </c>
      <c r="B14" s="66"/>
      <c r="C14" s="66">
        <v>2.2</v>
      </c>
      <c r="D14" s="66"/>
      <c r="E14" s="67">
        <v>2.18</v>
      </c>
      <c r="F14" s="68">
        <f t="shared" si="0"/>
        <v>12.900000000000002</v>
      </c>
      <c r="G14" s="69">
        <v>57</v>
      </c>
      <c r="I14" s="64"/>
      <c r="J14" s="71"/>
      <c r="K14" s="64"/>
      <c r="L14" s="66"/>
      <c r="M14" s="64"/>
      <c r="N14" s="64"/>
      <c r="O14" s="66"/>
      <c r="P14" s="64"/>
      <c r="Q14" s="64"/>
    </row>
    <row r="15" spans="1:17" ht="12.75">
      <c r="A15" s="65">
        <v>144</v>
      </c>
      <c r="B15" s="66"/>
      <c r="C15" s="66">
        <v>2.4</v>
      </c>
      <c r="D15" s="66"/>
      <c r="E15" s="67">
        <v>2.36</v>
      </c>
      <c r="F15" s="68">
        <f t="shared" si="0"/>
        <v>12.900000000000002</v>
      </c>
      <c r="G15" s="69">
        <v>57</v>
      </c>
      <c r="H15" s="70"/>
      <c r="I15" s="64"/>
      <c r="J15" s="71"/>
      <c r="K15" s="64"/>
      <c r="L15" s="66"/>
      <c r="M15" s="64"/>
      <c r="N15" s="64"/>
      <c r="O15" s="66"/>
      <c r="P15" s="64"/>
      <c r="Q15" s="64"/>
    </row>
    <row r="16" spans="1:17" ht="13.5" thickBot="1">
      <c r="A16" s="65">
        <v>156</v>
      </c>
      <c r="B16" s="66"/>
      <c r="C16" s="66">
        <v>2.6</v>
      </c>
      <c r="D16" s="66"/>
      <c r="E16" s="67">
        <v>2.57</v>
      </c>
      <c r="F16" s="68">
        <f t="shared" si="0"/>
        <v>12.900000000000002</v>
      </c>
      <c r="G16" s="69">
        <v>57</v>
      </c>
      <c r="H16" s="70"/>
      <c r="I16" s="64"/>
      <c r="J16" s="71"/>
      <c r="K16" s="64"/>
      <c r="L16" s="66"/>
      <c r="M16" s="64"/>
      <c r="N16" s="64"/>
      <c r="O16" s="66"/>
      <c r="P16" s="64"/>
      <c r="Q16" s="64"/>
    </row>
    <row r="17" spans="1:17" ht="13.5" thickBot="1">
      <c r="A17" s="79">
        <v>168</v>
      </c>
      <c r="B17" s="80">
        <v>2.55</v>
      </c>
      <c r="C17" s="66">
        <v>2.8</v>
      </c>
      <c r="D17" s="81">
        <v>3.05</v>
      </c>
      <c r="E17" s="81">
        <v>2.76</v>
      </c>
      <c r="F17" s="66">
        <f t="shared" si="0"/>
        <v>12.600000000000001</v>
      </c>
      <c r="G17" s="69">
        <v>58</v>
      </c>
      <c r="H17" s="70"/>
      <c r="I17" s="64"/>
      <c r="J17" s="71"/>
      <c r="K17" s="64"/>
      <c r="L17" s="66"/>
      <c r="M17" s="64"/>
      <c r="N17" s="64"/>
      <c r="O17" s="66"/>
      <c r="P17" s="64"/>
      <c r="Q17" s="64"/>
    </row>
    <row r="18" spans="1:17" ht="12.75">
      <c r="A18" s="65">
        <v>180</v>
      </c>
      <c r="B18" s="66"/>
      <c r="C18" s="66">
        <v>3</v>
      </c>
      <c r="D18" s="66"/>
      <c r="E18" s="67">
        <v>2.95</v>
      </c>
      <c r="F18" s="68">
        <f t="shared" si="0"/>
        <v>12.600000000000001</v>
      </c>
      <c r="G18" s="69">
        <v>58</v>
      </c>
      <c r="H18" s="70"/>
      <c r="I18" s="64"/>
      <c r="J18" s="71"/>
      <c r="K18" s="64"/>
      <c r="L18" s="66"/>
      <c r="M18" s="64"/>
      <c r="N18" s="64"/>
      <c r="O18" s="66"/>
      <c r="P18" s="64"/>
      <c r="Q18" s="64"/>
    </row>
    <row r="19" spans="1:17" ht="12.75">
      <c r="A19" s="73">
        <v>192</v>
      </c>
      <c r="B19" s="66"/>
      <c r="C19" s="66">
        <v>3.2</v>
      </c>
      <c r="D19" s="66"/>
      <c r="E19" s="67">
        <v>3.09</v>
      </c>
      <c r="F19" s="68">
        <f t="shared" si="0"/>
        <v>12</v>
      </c>
      <c r="G19" s="69">
        <v>60</v>
      </c>
      <c r="I19" s="64"/>
      <c r="J19" s="71"/>
      <c r="K19" s="64"/>
      <c r="L19" s="66"/>
      <c r="M19" s="64"/>
      <c r="N19" s="64"/>
      <c r="O19" s="66"/>
      <c r="P19" s="64"/>
      <c r="Q19" s="64"/>
    </row>
    <row r="20" spans="1:17" ht="12.75">
      <c r="A20" s="65">
        <v>204</v>
      </c>
      <c r="B20" s="66"/>
      <c r="C20" s="66">
        <v>3.4</v>
      </c>
      <c r="D20" s="66"/>
      <c r="E20" s="67">
        <v>3.31</v>
      </c>
      <c r="F20" s="68">
        <f t="shared" si="0"/>
        <v>12</v>
      </c>
      <c r="G20" s="69">
        <v>60</v>
      </c>
      <c r="I20" s="64"/>
      <c r="J20" s="71"/>
      <c r="K20" s="64"/>
      <c r="L20" s="66"/>
      <c r="M20" s="64"/>
      <c r="N20" s="64"/>
      <c r="O20" s="66"/>
      <c r="P20" s="64"/>
      <c r="Q20" s="64"/>
    </row>
    <row r="21" spans="1:17" ht="12.75">
      <c r="A21" s="65">
        <v>216</v>
      </c>
      <c r="B21" s="66"/>
      <c r="C21" s="66">
        <v>3.6</v>
      </c>
      <c r="D21" s="66"/>
      <c r="E21" s="67">
        <v>3.48</v>
      </c>
      <c r="F21" s="68">
        <f t="shared" si="0"/>
        <v>11.400000000000002</v>
      </c>
      <c r="G21" s="69">
        <v>62</v>
      </c>
      <c r="H21" s="70"/>
      <c r="I21" s="64"/>
      <c r="J21" s="71"/>
      <c r="K21" s="64"/>
      <c r="L21" s="66"/>
      <c r="M21" s="64"/>
      <c r="N21" s="64"/>
      <c r="O21" s="66"/>
      <c r="P21" s="64"/>
      <c r="Q21" s="64"/>
    </row>
    <row r="22" spans="1:17" ht="12.75">
      <c r="A22" s="73">
        <v>228</v>
      </c>
      <c r="B22" s="77"/>
      <c r="C22" s="77">
        <v>3.8</v>
      </c>
      <c r="D22" s="77"/>
      <c r="E22" s="78">
        <v>3.75</v>
      </c>
      <c r="F22" s="68">
        <f t="shared" si="0"/>
        <v>11.400000000000002</v>
      </c>
      <c r="G22" s="69">
        <v>62</v>
      </c>
      <c r="H22" s="70"/>
      <c r="I22" s="64"/>
      <c r="J22" s="71"/>
      <c r="K22" s="64"/>
      <c r="L22" s="66"/>
      <c r="M22" s="64"/>
      <c r="N22" s="64"/>
      <c r="O22" s="66"/>
      <c r="P22" s="64"/>
      <c r="Q22" s="64"/>
    </row>
    <row r="23" spans="1:17" ht="12.75">
      <c r="A23" s="65">
        <v>240</v>
      </c>
      <c r="B23" s="66"/>
      <c r="C23" s="66">
        <v>4</v>
      </c>
      <c r="D23" s="66"/>
      <c r="E23" s="67">
        <v>4</v>
      </c>
      <c r="F23" s="68">
        <f t="shared" si="0"/>
        <v>11.400000000000002</v>
      </c>
      <c r="G23" s="69">
        <v>62</v>
      </c>
      <c r="H23" s="70"/>
      <c r="I23" s="64"/>
      <c r="J23" s="71"/>
      <c r="K23" s="64"/>
      <c r="L23" s="66"/>
      <c r="M23" s="64"/>
      <c r="N23" s="64"/>
      <c r="O23" s="66"/>
      <c r="P23" s="64"/>
      <c r="Q23" s="64"/>
    </row>
    <row r="24" spans="1:17" ht="12.75">
      <c r="A24" s="73">
        <v>252</v>
      </c>
      <c r="B24" s="66"/>
      <c r="C24" s="66">
        <v>4.2</v>
      </c>
      <c r="D24" s="66"/>
      <c r="E24" s="67">
        <v>4.24</v>
      </c>
      <c r="F24" s="68">
        <f t="shared" si="0"/>
        <v>11.7</v>
      </c>
      <c r="G24" s="69">
        <v>61</v>
      </c>
      <c r="H24" s="70"/>
      <c r="I24" s="64"/>
      <c r="J24" s="71"/>
      <c r="K24" s="64"/>
      <c r="L24" s="66"/>
      <c r="M24" s="64"/>
      <c r="N24" s="64"/>
      <c r="O24" s="66"/>
      <c r="P24" s="64"/>
      <c r="Q24" s="64"/>
    </row>
    <row r="25" spans="1:17" ht="12.75">
      <c r="A25" s="65">
        <v>264</v>
      </c>
      <c r="B25" s="66"/>
      <c r="C25" s="66">
        <v>4.4</v>
      </c>
      <c r="D25" s="66"/>
      <c r="E25" s="67">
        <v>4.44</v>
      </c>
      <c r="F25" s="68">
        <f t="shared" si="0"/>
        <v>11.7</v>
      </c>
      <c r="G25" s="69">
        <v>61</v>
      </c>
      <c r="H25" s="70"/>
      <c r="I25" s="64"/>
      <c r="J25" s="71"/>
      <c r="K25" s="64"/>
      <c r="L25" s="66"/>
      <c r="M25" s="64"/>
      <c r="N25" s="64"/>
      <c r="O25" s="66"/>
      <c r="P25" s="64"/>
      <c r="Q25" s="64"/>
    </row>
    <row r="26" spans="1:17" ht="12.75">
      <c r="A26" s="73">
        <v>276</v>
      </c>
      <c r="B26" s="77"/>
      <c r="C26" s="77">
        <v>4.6</v>
      </c>
      <c r="D26" s="77"/>
      <c r="E26" s="78">
        <v>4.66</v>
      </c>
      <c r="F26" s="68">
        <f t="shared" si="0"/>
        <v>11.7</v>
      </c>
      <c r="G26" s="69">
        <v>61</v>
      </c>
      <c r="H26" s="70"/>
      <c r="I26" s="64"/>
      <c r="J26" s="71"/>
      <c r="K26" s="64"/>
      <c r="L26" s="66"/>
      <c r="M26" s="64"/>
      <c r="N26" s="64"/>
      <c r="O26" s="66"/>
      <c r="P26" s="64"/>
      <c r="Q26" s="64"/>
    </row>
    <row r="27" spans="1:17" ht="12.75">
      <c r="A27" s="65">
        <v>288</v>
      </c>
      <c r="B27" s="66"/>
      <c r="C27" s="66">
        <v>4.8</v>
      </c>
      <c r="D27" s="66"/>
      <c r="E27" s="67">
        <v>4.82</v>
      </c>
      <c r="F27" s="68">
        <f t="shared" si="0"/>
        <v>11.7</v>
      </c>
      <c r="G27" s="69">
        <v>61</v>
      </c>
      <c r="H27" s="70"/>
      <c r="I27" s="64"/>
      <c r="J27" s="71"/>
      <c r="K27" s="64"/>
      <c r="L27" s="66"/>
      <c r="M27" s="64"/>
      <c r="N27" s="64"/>
      <c r="O27" s="66"/>
      <c r="P27" s="64"/>
      <c r="Q27" s="64"/>
    </row>
    <row r="28" spans="1:17" ht="12.75">
      <c r="A28" s="73">
        <v>300</v>
      </c>
      <c r="B28" s="66"/>
      <c r="C28" s="66">
        <v>5</v>
      </c>
      <c r="D28" s="66"/>
      <c r="E28" s="67">
        <v>5.03</v>
      </c>
      <c r="F28" s="68">
        <f t="shared" si="0"/>
        <v>11.7</v>
      </c>
      <c r="G28" s="69">
        <v>61</v>
      </c>
      <c r="H28" s="70"/>
      <c r="I28" s="64"/>
      <c r="J28" s="71"/>
      <c r="K28" s="64"/>
      <c r="L28" s="66"/>
      <c r="M28" s="64"/>
      <c r="N28" s="64"/>
      <c r="O28" s="66"/>
      <c r="P28" s="64"/>
      <c r="Q28" s="64"/>
    </row>
    <row r="29" spans="1:17" ht="13.5" thickBot="1">
      <c r="A29" s="65">
        <v>312</v>
      </c>
      <c r="B29" s="66"/>
      <c r="C29" s="66">
        <v>5.2</v>
      </c>
      <c r="D29" s="66"/>
      <c r="E29" s="67">
        <v>5.22</v>
      </c>
      <c r="F29" s="68">
        <f t="shared" si="0"/>
        <v>11.7</v>
      </c>
      <c r="G29" s="69">
        <v>61</v>
      </c>
      <c r="H29" s="70"/>
      <c r="I29" s="64"/>
      <c r="J29" s="71"/>
      <c r="K29" s="64"/>
      <c r="L29" s="66"/>
      <c r="M29" s="64"/>
      <c r="N29" s="64"/>
      <c r="O29" s="66"/>
      <c r="P29" s="64"/>
      <c r="Q29" s="64"/>
    </row>
    <row r="30" spans="1:17" ht="13.5" thickBot="1">
      <c r="A30" s="79">
        <v>324</v>
      </c>
      <c r="B30" s="80">
        <v>5</v>
      </c>
      <c r="C30" s="66">
        <v>5.4</v>
      </c>
      <c r="D30" s="82">
        <v>5.8</v>
      </c>
      <c r="E30" s="80">
        <v>5.4</v>
      </c>
      <c r="F30" s="66">
        <f t="shared" si="0"/>
        <v>11.400000000000002</v>
      </c>
      <c r="G30" s="69">
        <v>62</v>
      </c>
      <c r="H30" s="70"/>
      <c r="I30" s="64"/>
      <c r="J30" s="71"/>
      <c r="K30" s="64"/>
      <c r="L30" s="66"/>
      <c r="M30" s="64"/>
      <c r="N30" s="64"/>
      <c r="O30" s="66"/>
      <c r="P30" s="64"/>
      <c r="Q30" s="64"/>
    </row>
    <row r="31" spans="1:17" ht="12.75">
      <c r="A31" s="65">
        <v>336</v>
      </c>
      <c r="B31" s="66"/>
      <c r="C31" s="66">
        <v>5.6</v>
      </c>
      <c r="D31" s="66"/>
      <c r="E31" s="67">
        <v>5.6</v>
      </c>
      <c r="F31" s="68">
        <f t="shared" si="0"/>
        <v>11.400000000000002</v>
      </c>
      <c r="G31" s="69">
        <v>62</v>
      </c>
      <c r="H31" s="70"/>
      <c r="I31" s="64"/>
      <c r="J31" s="71"/>
      <c r="K31" s="64"/>
      <c r="L31" s="66"/>
      <c r="M31" s="64"/>
      <c r="N31" s="64"/>
      <c r="O31" s="66"/>
      <c r="P31" s="64"/>
      <c r="Q31" s="64"/>
    </row>
    <row r="32" spans="1:17" ht="12.75">
      <c r="A32" s="73">
        <v>348</v>
      </c>
      <c r="B32" s="66"/>
      <c r="C32" s="66">
        <v>5.8</v>
      </c>
      <c r="D32" s="66"/>
      <c r="E32" s="67">
        <v>5.8</v>
      </c>
      <c r="F32" s="68">
        <f t="shared" si="0"/>
        <v>11.400000000000002</v>
      </c>
      <c r="G32" s="69">
        <v>62</v>
      </c>
      <c r="H32" s="70"/>
      <c r="I32" s="64"/>
      <c r="J32" s="71"/>
      <c r="K32" s="64"/>
      <c r="L32" s="66"/>
      <c r="M32" s="64"/>
      <c r="N32" s="64"/>
      <c r="O32" s="66"/>
      <c r="P32" s="64"/>
      <c r="Q32" s="64"/>
    </row>
    <row r="33" spans="1:17" ht="12.75">
      <c r="A33" s="65">
        <v>360</v>
      </c>
      <c r="B33" s="66"/>
      <c r="C33" s="66">
        <v>6</v>
      </c>
      <c r="D33" s="66"/>
      <c r="E33" s="67">
        <v>6.01</v>
      </c>
      <c r="F33" s="68">
        <f t="shared" si="0"/>
        <v>11.400000000000002</v>
      </c>
      <c r="G33" s="69">
        <v>62</v>
      </c>
      <c r="H33" s="70"/>
      <c r="I33" s="64"/>
      <c r="J33" s="71"/>
      <c r="K33" s="64"/>
      <c r="L33" s="66"/>
      <c r="M33" s="64"/>
      <c r="N33" s="64"/>
      <c r="O33" s="66"/>
      <c r="P33" s="64"/>
      <c r="Q33" s="64"/>
    </row>
    <row r="34" spans="1:17" ht="12.75">
      <c r="A34" s="73">
        <v>372</v>
      </c>
      <c r="B34" s="66"/>
      <c r="C34" s="66">
        <v>6.2</v>
      </c>
      <c r="D34" s="66"/>
      <c r="E34" s="67">
        <v>6.17</v>
      </c>
      <c r="F34" s="68">
        <f t="shared" si="0"/>
        <v>11.100000000000001</v>
      </c>
      <c r="G34" s="69">
        <v>63</v>
      </c>
      <c r="H34" s="70"/>
      <c r="I34" s="64"/>
      <c r="J34" s="71"/>
      <c r="K34" s="64"/>
      <c r="L34" s="66"/>
      <c r="M34" s="64"/>
      <c r="N34" s="64"/>
      <c r="O34" s="66"/>
      <c r="P34" s="64"/>
      <c r="Q34" s="64"/>
    </row>
    <row r="35" spans="1:17" ht="13.5" thickBot="1">
      <c r="A35" s="65">
        <v>384</v>
      </c>
      <c r="B35" s="66"/>
      <c r="C35" s="66">
        <v>6.4</v>
      </c>
      <c r="D35" s="66"/>
      <c r="E35" s="67">
        <v>6.39</v>
      </c>
      <c r="F35" s="68">
        <f t="shared" si="0"/>
        <v>11.100000000000001</v>
      </c>
      <c r="G35" s="69">
        <v>63</v>
      </c>
      <c r="H35" s="70"/>
      <c r="I35" s="64"/>
      <c r="J35" s="71"/>
      <c r="K35" s="64"/>
      <c r="L35" s="66"/>
      <c r="M35" s="64"/>
      <c r="N35" s="64"/>
      <c r="O35" s="66"/>
      <c r="P35" s="64"/>
      <c r="Q35" s="64"/>
    </row>
    <row r="36" spans="1:17" ht="13.5" thickBot="1">
      <c r="A36" s="79">
        <v>396</v>
      </c>
      <c r="B36" s="80">
        <v>6.13</v>
      </c>
      <c r="C36" s="66">
        <v>6.6</v>
      </c>
      <c r="D36" s="82">
        <v>7.07</v>
      </c>
      <c r="E36" s="80">
        <v>6.56</v>
      </c>
      <c r="F36" s="66">
        <f t="shared" si="0"/>
        <v>10.8</v>
      </c>
      <c r="G36" s="69">
        <v>64</v>
      </c>
      <c r="H36" s="70"/>
      <c r="I36" s="64"/>
      <c r="J36" s="71"/>
      <c r="K36" s="64"/>
      <c r="L36" s="66"/>
      <c r="M36" s="64"/>
      <c r="N36" s="64"/>
      <c r="O36" s="66"/>
      <c r="P36" s="64"/>
      <c r="Q36" s="64"/>
    </row>
    <row r="37" spans="1:17" ht="12.75">
      <c r="A37" s="65">
        <v>408</v>
      </c>
      <c r="B37" s="66"/>
      <c r="C37" s="66">
        <v>6.8</v>
      </c>
      <c r="D37" s="66"/>
      <c r="E37" s="67">
        <v>6.76</v>
      </c>
      <c r="F37" s="68" t="s">
        <v>37</v>
      </c>
      <c r="G37" s="69" t="s">
        <v>37</v>
      </c>
      <c r="H37" s="70"/>
      <c r="I37" s="64"/>
      <c r="J37" s="71"/>
      <c r="K37" s="64"/>
      <c r="L37" s="66"/>
      <c r="M37" s="64"/>
      <c r="N37" s="64"/>
      <c r="O37" s="66"/>
      <c r="P37" s="64"/>
      <c r="Q37" s="64"/>
    </row>
    <row r="38" spans="1:17" ht="12.75">
      <c r="A38" s="73">
        <v>420</v>
      </c>
      <c r="B38" s="66"/>
      <c r="C38" s="66">
        <v>7</v>
      </c>
      <c r="D38" s="66"/>
      <c r="E38" s="67">
        <v>6.99</v>
      </c>
      <c r="F38" s="83" t="s">
        <v>37</v>
      </c>
      <c r="G38" s="69" t="s">
        <v>37</v>
      </c>
      <c r="H38" s="70"/>
      <c r="I38" s="64"/>
      <c r="J38" s="71"/>
      <c r="K38" s="64"/>
      <c r="L38" s="66"/>
      <c r="M38" s="64"/>
      <c r="N38" s="64"/>
      <c r="O38" s="66"/>
      <c r="P38" s="64"/>
      <c r="Q38" s="64"/>
    </row>
    <row r="39" spans="1:17" ht="12.75">
      <c r="A39" s="84">
        <v>432</v>
      </c>
      <c r="B39" s="85">
        <v>6.7</v>
      </c>
      <c r="C39" s="85">
        <v>7.2</v>
      </c>
      <c r="D39" s="85">
        <v>7.7</v>
      </c>
      <c r="E39" s="86">
        <v>7.22</v>
      </c>
      <c r="F39" s="87"/>
      <c r="G39" s="88"/>
      <c r="H39" s="70"/>
      <c r="I39" s="64"/>
      <c r="J39" s="71"/>
      <c r="K39" s="64"/>
      <c r="L39" s="66"/>
      <c r="M39" s="64"/>
      <c r="N39" s="64"/>
      <c r="O39" s="66"/>
      <c r="P39" s="64"/>
      <c r="Q39" s="64"/>
    </row>
    <row r="40" spans="1:17" ht="12.75">
      <c r="A40" s="89" t="s">
        <v>38</v>
      </c>
      <c r="B40" s="90"/>
      <c r="C40" s="90"/>
      <c r="D40" s="90"/>
      <c r="E40" s="90"/>
      <c r="F40" s="90"/>
      <c r="G40" s="90"/>
      <c r="H40" s="90"/>
      <c r="I40" s="91"/>
      <c r="J40" s="91"/>
      <c r="K40" s="91"/>
      <c r="L40" s="91"/>
      <c r="M40" s="91"/>
      <c r="N40" s="91"/>
      <c r="O40" s="91"/>
      <c r="P40" s="91"/>
      <c r="Q40" s="91"/>
    </row>
    <row r="41" ht="12.75">
      <c r="A41" s="92" t="s">
        <v>39</v>
      </c>
    </row>
    <row r="59" ht="12.75">
      <c r="L59" t="s">
        <v>30</v>
      </c>
    </row>
    <row r="60" ht="12.75">
      <c r="L60" t="s">
        <v>30</v>
      </c>
    </row>
  </sheetData>
  <mergeCells count="1">
    <mergeCell ref="A40:H40"/>
  </mergeCells>
  <printOptions gridLines="1" horizontalCentered="1"/>
  <pageMargins left="0.1" right="0.1" top="1.25" bottom="0.38" header="0.5" footer="0.25"/>
  <pageSetup horizontalDpi="600" verticalDpi="600" orientation="portrait" paperSize="17" r:id="rId2"/>
  <headerFooter alignWithMargins="0">
    <oddHeader>&amp;C&amp;"Arial,Bold"&amp;14 813m02(307-49-2079-672)117
</oddHeader>
    <oddFooter>&amp;LTarget Slope (T): T=0.017%/hr&amp;R&amp;D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F9" sqref="F9"/>
    </sheetView>
  </sheetViews>
  <sheetFormatPr defaultColWidth="9.140625" defaultRowHeight="12.75"/>
  <cols>
    <col min="1" max="1" width="12.7109375" style="136" customWidth="1"/>
    <col min="2" max="2" width="12.7109375" style="137" customWidth="1"/>
    <col min="3" max="3" width="15.7109375" style="0" customWidth="1"/>
    <col min="4" max="4" width="45.7109375" style="0" customWidth="1"/>
  </cols>
  <sheetData>
    <row r="1" spans="1:4" s="99" customFormat="1" ht="19.5" customHeight="1" thickBot="1">
      <c r="A1" s="95" t="s">
        <v>40</v>
      </c>
      <c r="B1" s="96"/>
      <c r="C1" s="97"/>
      <c r="D1" s="98"/>
    </row>
    <row r="2" spans="1:4" ht="24" customHeight="1">
      <c r="A2" s="100" t="s">
        <v>41</v>
      </c>
      <c r="B2" s="101"/>
      <c r="C2" s="102"/>
      <c r="D2" s="103"/>
    </row>
    <row r="3" spans="1:4" s="108" customFormat="1" ht="30" customHeight="1" thickBot="1">
      <c r="A3" s="104" t="s">
        <v>42</v>
      </c>
      <c r="B3" s="105" t="s">
        <v>54</v>
      </c>
      <c r="C3" s="106" t="s">
        <v>43</v>
      </c>
      <c r="D3" s="107" t="s">
        <v>44</v>
      </c>
    </row>
    <row r="4" spans="1:4" s="113" customFormat="1" ht="15">
      <c r="A4" s="109">
        <v>0.3</v>
      </c>
      <c r="B4" s="110">
        <v>99</v>
      </c>
      <c r="C4" s="111">
        <v>0</v>
      </c>
      <c r="D4" s="112"/>
    </row>
    <row r="5" spans="1:4" s="113" customFormat="1" ht="15">
      <c r="A5" s="114">
        <v>1</v>
      </c>
      <c r="B5" s="115">
        <v>96.66</v>
      </c>
      <c r="C5" s="116">
        <v>60</v>
      </c>
      <c r="D5" s="117"/>
    </row>
    <row r="6" spans="1:4" s="113" customFormat="1" ht="15">
      <c r="A6" s="114">
        <v>2</v>
      </c>
      <c r="B6" s="115">
        <v>93.33</v>
      </c>
      <c r="C6" s="116">
        <v>100</v>
      </c>
      <c r="D6" s="117"/>
    </row>
    <row r="7" spans="1:4" s="113" customFormat="1" ht="15">
      <c r="A7" s="118">
        <v>3</v>
      </c>
      <c r="B7" s="119">
        <v>90</v>
      </c>
      <c r="C7" s="120">
        <v>134</v>
      </c>
      <c r="D7" s="117" t="s">
        <v>45</v>
      </c>
    </row>
    <row r="8" spans="1:4" s="113" customFormat="1" ht="15">
      <c r="A8" s="114">
        <v>4</v>
      </c>
      <c r="B8" s="115">
        <v>86.6666</v>
      </c>
      <c r="C8" s="116">
        <v>160</v>
      </c>
      <c r="D8" s="117"/>
    </row>
    <row r="9" spans="1:4" s="113" customFormat="1" ht="15">
      <c r="A9" s="114">
        <v>5</v>
      </c>
      <c r="B9" s="115">
        <v>83.3332</v>
      </c>
      <c r="C9" s="116">
        <v>200</v>
      </c>
      <c r="D9" s="117"/>
    </row>
    <row r="10" spans="1:4" s="113" customFormat="1" ht="15">
      <c r="A10" s="118">
        <v>6</v>
      </c>
      <c r="B10" s="119">
        <v>79.9998</v>
      </c>
      <c r="C10" s="120">
        <v>224</v>
      </c>
      <c r="D10" s="117" t="s">
        <v>45</v>
      </c>
    </row>
    <row r="11" spans="1:4" s="113" customFormat="1" ht="15">
      <c r="A11" s="114">
        <v>7</v>
      </c>
      <c r="B11" s="115">
        <v>76.6664</v>
      </c>
      <c r="C11" s="116">
        <v>250</v>
      </c>
      <c r="D11" s="117"/>
    </row>
    <row r="12" spans="1:4" s="113" customFormat="1" ht="15">
      <c r="A12" s="114">
        <v>8</v>
      </c>
      <c r="B12" s="115">
        <v>73.333</v>
      </c>
      <c r="C12" s="116">
        <v>290</v>
      </c>
      <c r="D12" s="117"/>
    </row>
    <row r="13" spans="1:4" s="113" customFormat="1" ht="15">
      <c r="A13" s="118">
        <v>9</v>
      </c>
      <c r="B13" s="119">
        <v>69.9996</v>
      </c>
      <c r="C13" s="120">
        <v>324</v>
      </c>
      <c r="D13" s="117" t="s">
        <v>45</v>
      </c>
    </row>
    <row r="14" spans="1:4" s="113" customFormat="1" ht="15">
      <c r="A14" s="114">
        <v>10</v>
      </c>
      <c r="B14" s="115">
        <v>66.6662</v>
      </c>
      <c r="C14" s="116">
        <v>350</v>
      </c>
      <c r="D14" s="117"/>
    </row>
    <row r="15" spans="1:4" s="113" customFormat="1" ht="15">
      <c r="A15" s="114">
        <v>11</v>
      </c>
      <c r="B15" s="115">
        <v>63.3328</v>
      </c>
      <c r="C15" s="121">
        <v>390</v>
      </c>
      <c r="D15" s="122"/>
    </row>
    <row r="16" spans="1:4" ht="15">
      <c r="A16" s="118">
        <v>12</v>
      </c>
      <c r="B16" s="119">
        <v>59.999399999999994</v>
      </c>
      <c r="C16" s="123">
        <v>420</v>
      </c>
      <c r="D16" s="117" t="s">
        <v>45</v>
      </c>
    </row>
    <row r="17" spans="1:4" ht="12.75">
      <c r="A17" s="114">
        <v>13</v>
      </c>
      <c r="B17" s="115">
        <v>56.666</v>
      </c>
      <c r="C17" s="121">
        <v>450</v>
      </c>
      <c r="D17" s="122"/>
    </row>
    <row r="18" spans="1:4" ht="12.75">
      <c r="A18" s="114">
        <v>14</v>
      </c>
      <c r="B18" s="115">
        <v>53.3326</v>
      </c>
      <c r="C18" s="121">
        <v>490</v>
      </c>
      <c r="D18" s="122"/>
    </row>
    <row r="19" spans="1:4" ht="15">
      <c r="A19" s="118">
        <v>15</v>
      </c>
      <c r="B19" s="119">
        <v>49.9992</v>
      </c>
      <c r="C19" s="123">
        <v>516</v>
      </c>
      <c r="D19" s="117" t="s">
        <v>45</v>
      </c>
    </row>
    <row r="20" spans="1:4" ht="12.75">
      <c r="A20" s="114">
        <v>16</v>
      </c>
      <c r="B20" s="115">
        <v>46.6658</v>
      </c>
      <c r="C20" s="121">
        <v>550</v>
      </c>
      <c r="D20" s="122"/>
    </row>
    <row r="21" spans="1:4" ht="12.75">
      <c r="A21" s="114">
        <v>17</v>
      </c>
      <c r="B21" s="115">
        <v>43.3324</v>
      </c>
      <c r="C21" s="121">
        <v>590</v>
      </c>
      <c r="D21" s="122"/>
    </row>
    <row r="22" spans="1:4" ht="15">
      <c r="A22" s="118">
        <v>18</v>
      </c>
      <c r="B22" s="119">
        <v>39.998999999999995</v>
      </c>
      <c r="C22" s="123">
        <v>618</v>
      </c>
      <c r="D22" s="117" t="s">
        <v>45</v>
      </c>
    </row>
    <row r="23" spans="1:4" ht="12.75">
      <c r="A23" s="114">
        <v>19</v>
      </c>
      <c r="B23" s="115">
        <v>36.6656</v>
      </c>
      <c r="C23" s="121">
        <v>650</v>
      </c>
      <c r="D23" s="122"/>
    </row>
    <row r="24" spans="1:4" ht="12.75">
      <c r="A24" s="114">
        <v>20</v>
      </c>
      <c r="B24" s="115">
        <v>33.3322</v>
      </c>
      <c r="C24" s="121">
        <v>690</v>
      </c>
      <c r="D24" s="122"/>
    </row>
    <row r="25" spans="1:4" ht="15">
      <c r="A25" s="118">
        <v>21</v>
      </c>
      <c r="B25" s="119">
        <v>29.998799999999996</v>
      </c>
      <c r="C25" s="123">
        <v>716</v>
      </c>
      <c r="D25" s="117" t="s">
        <v>45</v>
      </c>
    </row>
    <row r="26" spans="1:4" ht="12.75">
      <c r="A26" s="114">
        <v>22</v>
      </c>
      <c r="B26" s="115">
        <v>26.665399999999998</v>
      </c>
      <c r="C26" s="121">
        <v>750</v>
      </c>
      <c r="D26" s="122"/>
    </row>
    <row r="27" spans="1:4" ht="12.75">
      <c r="A27" s="114">
        <v>23</v>
      </c>
      <c r="B27" s="115">
        <v>23.331999999999994</v>
      </c>
      <c r="C27" s="121">
        <v>790</v>
      </c>
      <c r="D27" s="122"/>
    </row>
    <row r="28" spans="1:4" ht="12.75">
      <c r="A28" s="114">
        <v>24</v>
      </c>
      <c r="B28" s="115">
        <v>19.998599999999996</v>
      </c>
      <c r="C28" s="121">
        <v>818</v>
      </c>
      <c r="D28" s="122"/>
    </row>
    <row r="29" spans="1:4" ht="12.75">
      <c r="A29" s="114">
        <v>25</v>
      </c>
      <c r="B29" s="115">
        <v>16.6652</v>
      </c>
      <c r="C29" s="121">
        <v>850</v>
      </c>
      <c r="D29" s="122"/>
    </row>
    <row r="30" spans="1:4" ht="12.75">
      <c r="A30" s="114">
        <v>26</v>
      </c>
      <c r="B30" s="115">
        <v>13.331800000000001</v>
      </c>
      <c r="C30" s="121">
        <v>890</v>
      </c>
      <c r="D30" s="122"/>
    </row>
    <row r="31" spans="1:4" ht="12.75">
      <c r="A31" s="114">
        <v>27</v>
      </c>
      <c r="B31" s="115">
        <v>9.998400000000004</v>
      </c>
      <c r="C31" s="121">
        <v>920</v>
      </c>
      <c r="D31" s="122"/>
    </row>
    <row r="32" spans="1:4" ht="12.75">
      <c r="A32" s="114">
        <v>28</v>
      </c>
      <c r="B32" s="115">
        <v>6.664999999999992</v>
      </c>
      <c r="C32" s="121">
        <v>950</v>
      </c>
      <c r="D32" s="122"/>
    </row>
    <row r="33" spans="1:4" ht="12.75">
      <c r="A33" s="114">
        <v>29</v>
      </c>
      <c r="B33" s="115">
        <v>3.3315999999999946</v>
      </c>
      <c r="C33" s="121">
        <v>990</v>
      </c>
      <c r="D33" s="122"/>
    </row>
    <row r="34" spans="1:4" ht="12.75">
      <c r="A34" s="114">
        <v>29.4</v>
      </c>
      <c r="B34" s="124">
        <v>2</v>
      </c>
      <c r="C34" s="121">
        <v>1000</v>
      </c>
      <c r="D34" s="122"/>
    </row>
    <row r="35" spans="1:4" ht="12.75">
      <c r="A35" s="114"/>
      <c r="B35" s="125"/>
      <c r="C35" s="126"/>
      <c r="D35" s="127"/>
    </row>
    <row r="36" spans="1:4" ht="12.75">
      <c r="A36" s="128" t="s">
        <v>46</v>
      </c>
      <c r="B36" s="125"/>
      <c r="C36" s="126"/>
      <c r="D36" s="127"/>
    </row>
    <row r="37" spans="1:4" ht="12.75">
      <c r="A37" s="128" t="s">
        <v>47</v>
      </c>
      <c r="B37" s="125"/>
      <c r="C37" s="126"/>
      <c r="D37" s="127"/>
    </row>
    <row r="38" spans="1:4" ht="12.75">
      <c r="A38" s="128" t="s">
        <v>48</v>
      </c>
      <c r="B38" s="125"/>
      <c r="C38" s="126"/>
      <c r="D38" s="127"/>
    </row>
    <row r="39" spans="1:4" ht="12.75">
      <c r="A39" s="128" t="s">
        <v>49</v>
      </c>
      <c r="B39" s="125"/>
      <c r="C39" s="126"/>
      <c r="D39" s="127"/>
    </row>
    <row r="40" spans="1:4" ht="12.75">
      <c r="A40" s="129" t="s">
        <v>50</v>
      </c>
      <c r="B40" s="125"/>
      <c r="C40" s="126"/>
      <c r="D40" s="127"/>
    </row>
    <row r="41" spans="1:4" ht="12.75">
      <c r="A41" s="128"/>
      <c r="B41" s="125"/>
      <c r="C41" s="126"/>
      <c r="D41" s="127"/>
    </row>
    <row r="42" spans="1:4" ht="12.75">
      <c r="A42" s="128" t="s">
        <v>51</v>
      </c>
      <c r="B42" s="125"/>
      <c r="C42" s="126"/>
      <c r="D42" s="127"/>
    </row>
    <row r="43" spans="1:4" ht="13.5" thickBot="1">
      <c r="A43" s="130"/>
      <c r="B43" s="131"/>
      <c r="C43" s="106"/>
      <c r="D43" s="132"/>
    </row>
    <row r="46" spans="1:3" ht="13.5" thickBot="1">
      <c r="A46" s="133" t="s">
        <v>52</v>
      </c>
      <c r="B46" s="134"/>
      <c r="C46" s="135" t="s">
        <v>53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ExxonMobil or an Affiliate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sxkennedy</dc:creator>
  <cp:keywords/>
  <dc:description/>
  <cp:lastModifiedBy>sxkennedy</cp:lastModifiedBy>
  <dcterms:created xsi:type="dcterms:W3CDTF">2010-07-22T21:06:21Z</dcterms:created>
  <dcterms:modified xsi:type="dcterms:W3CDTF">2010-07-22T21:13:53Z</dcterms:modified>
  <cp:category/>
  <cp:version/>
  <cp:contentType/>
  <cp:contentStatus/>
</cp:coreProperties>
</file>