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0380" windowHeight="78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<sst xmlns="http://schemas.openxmlformats.org/spreadsheetml/2006/main" count="37" uniqueCount="34">
  <si>
    <t>Lab</t>
  </si>
  <si>
    <t>KV</t>
  </si>
  <si>
    <t>RV</t>
  </si>
  <si>
    <t>RelKV</t>
  </si>
  <si>
    <t>RelRV</t>
  </si>
  <si>
    <t>A1</t>
  </si>
  <si>
    <t>A2</t>
  </si>
  <si>
    <t>A3</t>
  </si>
  <si>
    <t>A4</t>
  </si>
  <si>
    <t>A5</t>
  </si>
  <si>
    <t>A6</t>
  </si>
  <si>
    <t>A7</t>
  </si>
  <si>
    <t>B</t>
  </si>
  <si>
    <t>D</t>
  </si>
  <si>
    <t>F</t>
  </si>
  <si>
    <t>G1</t>
  </si>
  <si>
    <t>G2</t>
  </si>
  <si>
    <t>G3</t>
  </si>
  <si>
    <t>A8</t>
  </si>
  <si>
    <t>A9</t>
  </si>
  <si>
    <t>n</t>
  </si>
  <si>
    <t>Mean</t>
  </si>
  <si>
    <t>Stdev</t>
  </si>
  <si>
    <t>CV</t>
  </si>
  <si>
    <t>min</t>
  </si>
  <si>
    <t>max</t>
  </si>
  <si>
    <t>A</t>
  </si>
  <si>
    <t>SWRI</t>
  </si>
  <si>
    <t>LZ</t>
  </si>
  <si>
    <t>Ethyl</t>
  </si>
  <si>
    <t>XOM</t>
  </si>
  <si>
    <t>G</t>
  </si>
  <si>
    <t>PE</t>
  </si>
  <si>
    <t>Lab G may want to look at Stand 1 - both Kinvis and Rotvis are on the high side.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</si>
</sst>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9"/>
      <name val="Arial"/>
      <family val="2"/>
    </font>
    <font>
      <sz val="9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0" fillId="0" borderId="6" xfId="0" applyBorder="1" applyAlignment="1">
      <alignment/>
    </xf>
    <xf numFmtId="2" fontId="2" fillId="0" borderId="6" xfId="0" applyNumberFormat="1" applyFont="1" applyBorder="1" applyAlignment="1">
      <alignment horizontal="center"/>
    </xf>
    <xf numFmtId="2" fontId="2" fillId="2" borderId="6" xfId="0" applyNumberFormat="1" applyFont="1" applyFill="1" applyBorder="1" applyAlignment="1">
      <alignment horizontal="center"/>
    </xf>
    <xf numFmtId="2" fontId="2" fillId="2" borderId="7" xfId="0" applyNumberFormat="1" applyFont="1" applyFill="1" applyBorder="1" applyAlignment="1">
      <alignment horizontal="center"/>
    </xf>
    <xf numFmtId="2" fontId="2" fillId="0" borderId="3" xfId="0" applyNumberFormat="1" applyFont="1" applyBorder="1" applyAlignment="1">
      <alignment/>
    </xf>
    <xf numFmtId="2" fontId="2" fillId="0" borderId="4" xfId="0" applyNumberFormat="1" applyFont="1" applyBorder="1" applyAlignment="1">
      <alignment/>
    </xf>
    <xf numFmtId="2" fontId="2" fillId="2" borderId="5" xfId="0" applyNumberFormat="1" applyFont="1" applyFill="1" applyBorder="1" applyAlignment="1">
      <alignment/>
    </xf>
    <xf numFmtId="2" fontId="2" fillId="2" borderId="6" xfId="0" applyNumberFormat="1" applyFont="1" applyFill="1" applyBorder="1" applyAlignment="1">
      <alignment/>
    </xf>
    <xf numFmtId="0" fontId="0" fillId="3" borderId="6" xfId="0" applyFill="1" applyBorder="1" applyAlignment="1">
      <alignment/>
    </xf>
    <xf numFmtId="2" fontId="2" fillId="3" borderId="6" xfId="0" applyNumberFormat="1" applyFont="1" applyFill="1" applyBorder="1" applyAlignment="1">
      <alignment horizontal="center"/>
    </xf>
    <xf numFmtId="2" fontId="2" fillId="3" borderId="3" xfId="0" applyNumberFormat="1" applyFont="1" applyFill="1" applyBorder="1" applyAlignment="1">
      <alignment/>
    </xf>
    <xf numFmtId="2" fontId="2" fillId="3" borderId="4" xfId="0" applyNumberFormat="1" applyFont="1" applyFill="1" applyBorder="1" applyAlignment="1">
      <alignment/>
    </xf>
    <xf numFmtId="0" fontId="0" fillId="0" borderId="6" xfId="0" applyFill="1" applyBorder="1" applyAlignment="1">
      <alignment/>
    </xf>
    <xf numFmtId="2" fontId="2" fillId="0" borderId="6" xfId="0" applyNumberFormat="1" applyFont="1" applyFill="1" applyBorder="1" applyAlignment="1">
      <alignment horizontal="center"/>
    </xf>
    <xf numFmtId="2" fontId="2" fillId="0" borderId="8" xfId="0" applyNumberFormat="1" applyFont="1" applyBorder="1" applyAlignment="1">
      <alignment/>
    </xf>
    <xf numFmtId="2" fontId="2" fillId="0" borderId="3" xfId="0" applyNumberFormat="1" applyFont="1" applyFill="1" applyBorder="1" applyAlignment="1">
      <alignment/>
    </xf>
    <xf numFmtId="2" fontId="2" fillId="0" borderId="4" xfId="0" applyNumberFormat="1" applyFont="1" applyFill="1" applyBorder="1" applyAlignment="1">
      <alignment/>
    </xf>
    <xf numFmtId="2" fontId="2" fillId="0" borderId="9" xfId="0" applyNumberFormat="1" applyFont="1" applyBorder="1" applyAlignment="1">
      <alignment/>
    </xf>
    <xf numFmtId="2" fontId="2" fillId="0" borderId="0" xfId="0" applyNumberFormat="1" applyFont="1" applyFill="1" applyAlignment="1">
      <alignment horizontal="center"/>
    </xf>
    <xf numFmtId="0" fontId="0" fillId="4" borderId="6" xfId="0" applyFill="1" applyBorder="1" applyAlignment="1">
      <alignment/>
    </xf>
    <xf numFmtId="2" fontId="2" fillId="4" borderId="6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2" fillId="0" borderId="6" xfId="0" applyFont="1" applyBorder="1" applyAlignment="1">
      <alignment/>
    </xf>
    <xf numFmtId="0" fontId="2" fillId="2" borderId="6" xfId="0" applyFont="1" applyFill="1" applyBorder="1" applyAlignment="1">
      <alignment/>
    </xf>
    <xf numFmtId="2" fontId="2" fillId="0" borderId="6" xfId="0" applyNumberFormat="1" applyFont="1" applyBorder="1" applyAlignment="1">
      <alignment/>
    </xf>
    <xf numFmtId="0" fontId="3" fillId="0" borderId="6" xfId="0" applyFont="1" applyFill="1" applyBorder="1" applyAlignment="1">
      <alignment/>
    </xf>
    <xf numFmtId="2" fontId="1" fillId="0" borderId="6" xfId="0" applyNumberFormat="1" applyFont="1" applyBorder="1" applyAlignment="1">
      <alignment/>
    </xf>
    <xf numFmtId="2" fontId="1" fillId="2" borderId="6" xfId="0" applyNumberFormat="1" applyFont="1" applyFill="1" applyBorder="1" applyAlignment="1">
      <alignment/>
    </xf>
    <xf numFmtId="2" fontId="2" fillId="0" borderId="6" xfId="0" applyNumberFormat="1" applyFont="1" applyFill="1" applyBorder="1" applyAlignment="1">
      <alignment/>
    </xf>
    <xf numFmtId="0" fontId="2" fillId="2" borderId="7" xfId="0" applyFont="1" applyFill="1" applyBorder="1" applyAlignment="1">
      <alignment/>
    </xf>
    <xf numFmtId="2" fontId="2" fillId="2" borderId="7" xfId="0" applyNumberFormat="1" applyFont="1" applyFill="1" applyBorder="1" applyAlignment="1">
      <alignment/>
    </xf>
    <xf numFmtId="2" fontId="1" fillId="2" borderId="7" xfId="0" applyNumberFormat="1" applyFont="1" applyFill="1" applyBorder="1" applyAlignment="1">
      <alignment/>
    </xf>
    <xf numFmtId="0" fontId="2" fillId="0" borderId="3" xfId="0" applyFont="1" applyBorder="1" applyAlignment="1">
      <alignment/>
    </xf>
    <xf numFmtId="2" fontId="1" fillId="0" borderId="3" xfId="0" applyNumberFormat="1" applyFont="1" applyBorder="1" applyAlignment="1">
      <alignment/>
    </xf>
    <xf numFmtId="0" fontId="2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workbookViewId="0" topLeftCell="A1">
      <selection activeCell="A26" sqref="A26"/>
    </sheetView>
  </sheetViews>
  <sheetFormatPr defaultColWidth="9.140625" defaultRowHeight="12.75"/>
  <cols>
    <col min="4" max="4" width="9.8515625" style="0" customWidth="1"/>
    <col min="7" max="7" width="10.00390625" style="0" customWidth="1"/>
  </cols>
  <sheetData>
    <row r="1" spans="1:12" ht="12.75">
      <c r="A1" s="1" t="s">
        <v>0</v>
      </c>
      <c r="B1" s="1" t="s">
        <v>1</v>
      </c>
      <c r="C1" s="2" t="s">
        <v>2</v>
      </c>
      <c r="D1" s="1" t="s">
        <v>3</v>
      </c>
      <c r="E1" s="3" t="s">
        <v>4</v>
      </c>
      <c r="F1" s="4">
        <v>10</v>
      </c>
      <c r="G1" s="5">
        <v>15</v>
      </c>
      <c r="H1" s="6">
        <v>9</v>
      </c>
      <c r="I1" s="7">
        <v>13</v>
      </c>
      <c r="K1" s="29" t="s">
        <v>26</v>
      </c>
      <c r="L1" t="s">
        <v>27</v>
      </c>
    </row>
    <row r="2" spans="1:12" ht="12.75">
      <c r="A2" s="8" t="s">
        <v>5</v>
      </c>
      <c r="B2" s="9">
        <v>26.71363636363637</v>
      </c>
      <c r="C2" s="10">
        <v>24.903636363636366</v>
      </c>
      <c r="D2" s="9">
        <v>1.964237967914439</v>
      </c>
      <c r="E2" s="11">
        <v>2.0808519688867286</v>
      </c>
      <c r="F2" s="12">
        <v>5.723790322580645</v>
      </c>
      <c r="G2" s="13">
        <v>6.125760869565217</v>
      </c>
      <c r="H2" s="14">
        <v>5.679318518518519</v>
      </c>
      <c r="I2" s="15">
        <v>6.005244444444444</v>
      </c>
      <c r="K2" s="29" t="s">
        <v>12</v>
      </c>
      <c r="L2" s="29" t="s">
        <v>28</v>
      </c>
    </row>
    <row r="3" spans="1:12" ht="12.75">
      <c r="A3" s="16" t="s">
        <v>6</v>
      </c>
      <c r="B3" s="17">
        <v>30.004861111111108</v>
      </c>
      <c r="C3" s="10"/>
      <c r="D3" s="17">
        <v>2.2094890361642934</v>
      </c>
      <c r="E3" s="11"/>
      <c r="F3" s="18">
        <v>5.276857798165137</v>
      </c>
      <c r="G3" s="19">
        <v>5.892575916230367</v>
      </c>
      <c r="H3" s="14"/>
      <c r="I3" s="15"/>
      <c r="K3" s="29" t="s">
        <v>13</v>
      </c>
      <c r="L3" s="29" t="s">
        <v>29</v>
      </c>
    </row>
    <row r="4" spans="1:12" ht="12.75">
      <c r="A4" s="8" t="s">
        <v>7</v>
      </c>
      <c r="B4" s="9">
        <v>27.61290697674419</v>
      </c>
      <c r="C4" s="10">
        <v>26.186511627906977</v>
      </c>
      <c r="D4" s="9">
        <v>2.0333510292153303</v>
      </c>
      <c r="E4" s="11">
        <v>2.191266537346614</v>
      </c>
      <c r="F4" s="12">
        <v>5.539131313131313</v>
      </c>
      <c r="G4" s="13">
        <v>6.096616862326574</v>
      </c>
      <c r="H4" s="14">
        <v>5.657904225352112</v>
      </c>
      <c r="I4" s="15">
        <v>5.919587291981846</v>
      </c>
      <c r="K4" s="29" t="s">
        <v>14</v>
      </c>
      <c r="L4" s="29" t="s">
        <v>30</v>
      </c>
    </row>
    <row r="5" spans="1:12" ht="12.75">
      <c r="A5" s="20" t="s">
        <v>8</v>
      </c>
      <c r="B5" s="21">
        <v>30.88</v>
      </c>
      <c r="C5" s="10">
        <v>30.37</v>
      </c>
      <c r="D5" s="21">
        <v>2.27</v>
      </c>
      <c r="E5" s="11">
        <v>2.5320149403054764</v>
      </c>
      <c r="F5" s="12">
        <v>5.64152</v>
      </c>
      <c r="G5" s="22">
        <v>5.92031903190319</v>
      </c>
      <c r="H5" s="14">
        <v>5.780614857142857</v>
      </c>
      <c r="I5" s="15">
        <v>5.872043428571428</v>
      </c>
      <c r="K5" s="29" t="s">
        <v>31</v>
      </c>
      <c r="L5" s="29" t="s">
        <v>32</v>
      </c>
    </row>
    <row r="6" spans="1:9" ht="12.75">
      <c r="A6" s="20" t="s">
        <v>9</v>
      </c>
      <c r="B6" s="21">
        <v>27.668936170212763</v>
      </c>
      <c r="C6" s="10">
        <v>23.716382978723402</v>
      </c>
      <c r="D6" s="21">
        <v>2.0389783471048464</v>
      </c>
      <c r="E6" s="11">
        <v>1.9860305971329972</v>
      </c>
      <c r="F6" s="23">
        <v>5.6686133768352365</v>
      </c>
      <c r="G6" s="24">
        <v>6.091173304628633</v>
      </c>
      <c r="H6" s="14">
        <v>5.618614432989691</v>
      </c>
      <c r="I6" s="15">
        <v>6.104700363636364</v>
      </c>
    </row>
    <row r="7" spans="1:9" ht="12.75">
      <c r="A7" s="20" t="s">
        <v>10</v>
      </c>
      <c r="B7" s="21">
        <v>24.3046</v>
      </c>
      <c r="C7" s="10">
        <v>21.0756</v>
      </c>
      <c r="D7" s="21">
        <v>1.7897349042709867</v>
      </c>
      <c r="E7" s="11">
        <v>1.763589503280225</v>
      </c>
      <c r="F7" s="25">
        <v>5.1630710743801655</v>
      </c>
      <c r="G7" s="22">
        <v>5.896740853658537</v>
      </c>
      <c r="H7" s="14">
        <v>5.957123287671233</v>
      </c>
      <c r="I7" s="15">
        <v>6.617797183098591</v>
      </c>
    </row>
    <row r="8" spans="1:9" ht="12.75">
      <c r="A8" s="20" t="s">
        <v>11</v>
      </c>
      <c r="B8" s="26">
        <v>25.729444444444443</v>
      </c>
      <c r="C8" s="10">
        <v>21.813333333333333</v>
      </c>
      <c r="D8" s="26">
        <v>2.148273699522781</v>
      </c>
      <c r="E8" s="11">
        <v>1.8212989557589119</v>
      </c>
      <c r="F8" s="12">
        <v>5.468856198347108</v>
      </c>
      <c r="G8" s="13">
        <v>6.171131097560976</v>
      </c>
      <c r="H8" s="14">
        <v>5.899680349344978</v>
      </c>
      <c r="I8" s="15">
        <v>6.400288721804512</v>
      </c>
    </row>
    <row r="9" spans="1:9" ht="12.75">
      <c r="A9" s="8" t="s">
        <v>12</v>
      </c>
      <c r="B9" s="9">
        <v>36.83368421052631</v>
      </c>
      <c r="C9" s="10">
        <v>27.77578947368422</v>
      </c>
      <c r="D9" s="9">
        <v>2.680763042978625</v>
      </c>
      <c r="E9" s="11">
        <v>2.2971904751955323</v>
      </c>
      <c r="F9" s="12">
        <v>5.352905027932961</v>
      </c>
      <c r="G9" s="13">
        <v>5.688854625550661</v>
      </c>
      <c r="H9" s="14">
        <v>5.17516947368421</v>
      </c>
      <c r="I9" s="15">
        <v>5.537509803921568</v>
      </c>
    </row>
    <row r="10" spans="1:9" ht="12.75">
      <c r="A10" s="8" t="s">
        <v>13</v>
      </c>
      <c r="B10" s="9">
        <v>26.397058823529417</v>
      </c>
      <c r="C10" s="10">
        <v>27.143529411764717</v>
      </c>
      <c r="D10" s="9">
        <v>1.938110045780427</v>
      </c>
      <c r="E10" s="11">
        <v>2.264678398391797</v>
      </c>
      <c r="F10" s="12">
        <v>5.645867052023121</v>
      </c>
      <c r="G10" s="13">
        <v>6.095818713450292</v>
      </c>
      <c r="H10" s="14">
        <v>5.813062857142857</v>
      </c>
      <c r="I10" s="15">
        <v>5.9344914285714285</v>
      </c>
    </row>
    <row r="11" spans="1:9" ht="12.75">
      <c r="A11" s="8" t="s">
        <v>14</v>
      </c>
      <c r="B11" s="9">
        <v>28.086654804270463</v>
      </c>
      <c r="C11" s="10">
        <v>23.203202846975095</v>
      </c>
      <c r="D11" s="9">
        <v>2.0591389152690955</v>
      </c>
      <c r="E11" s="11">
        <v>1.9330847479817956</v>
      </c>
      <c r="F11" s="12">
        <v>5.5074351585014405</v>
      </c>
      <c r="G11" s="13">
        <v>6.221173841059603</v>
      </c>
      <c r="H11" s="14">
        <v>5.755893274336283</v>
      </c>
      <c r="I11" s="15">
        <v>6.4464325307125305</v>
      </c>
    </row>
    <row r="12" spans="1:9" ht="12.75">
      <c r="A12" s="27" t="s">
        <v>15</v>
      </c>
      <c r="B12" s="28">
        <v>36.90232558139534</v>
      </c>
      <c r="C12" s="28">
        <v>42.48337209302325</v>
      </c>
      <c r="D12" s="28">
        <v>2.6975384196926417</v>
      </c>
      <c r="E12" s="11">
        <v>3.528988245366764</v>
      </c>
      <c r="F12" s="18">
        <v>5.343466666666667</v>
      </c>
      <c r="G12" s="19">
        <v>5.674438305709024</v>
      </c>
      <c r="H12" s="14">
        <v>5.284075452196382</v>
      </c>
      <c r="I12" s="15">
        <v>5.5390280792420326</v>
      </c>
    </row>
    <row r="13" spans="1:9" ht="12.75">
      <c r="A13" s="27" t="s">
        <v>16</v>
      </c>
      <c r="B13" s="28">
        <v>63.24580645161293</v>
      </c>
      <c r="C13" s="28">
        <v>44.608193548387106</v>
      </c>
      <c r="D13" s="28">
        <v>4.650426944971539</v>
      </c>
      <c r="E13" s="11">
        <v>3.7272888994307403</v>
      </c>
      <c r="F13" s="18">
        <v>5.305910364145658</v>
      </c>
      <c r="G13" s="19">
        <v>5.568520130576714</v>
      </c>
      <c r="H13" s="14">
        <v>5.129600187046996</v>
      </c>
      <c r="I13" s="15">
        <v>5.432721275426058</v>
      </c>
    </row>
    <row r="14" spans="1:9" ht="12.75">
      <c r="A14" s="16" t="s">
        <v>17</v>
      </c>
      <c r="B14" s="17">
        <v>25.03</v>
      </c>
      <c r="C14" s="10">
        <v>24.206400000000002</v>
      </c>
      <c r="D14" s="17">
        <v>1.8390889052167525</v>
      </c>
      <c r="E14" s="11">
        <v>2.021107474450605</v>
      </c>
      <c r="F14" s="18">
        <v>5.863333333333333</v>
      </c>
      <c r="G14" s="19">
        <v>6.290359712230216</v>
      </c>
      <c r="H14" s="14">
        <v>5.760748798380976</v>
      </c>
      <c r="I14" s="15">
        <v>6.097448500180701</v>
      </c>
    </row>
    <row r="15" spans="1:9" ht="12.75">
      <c r="A15" s="20" t="s">
        <v>18</v>
      </c>
      <c r="B15" s="9">
        <v>29.470789473684206</v>
      </c>
      <c r="C15" s="10">
        <v>27.40315789473684</v>
      </c>
      <c r="D15" s="9">
        <v>2.1606150640530943</v>
      </c>
      <c r="E15" s="11">
        <v>2.2829876945095338</v>
      </c>
      <c r="F15" s="12">
        <v>5.503339041095891</v>
      </c>
      <c r="G15" s="13">
        <v>5.982093023255814</v>
      </c>
      <c r="H15" s="14">
        <v>5.615099360341151</v>
      </c>
      <c r="I15" s="15">
        <v>5.7070756140245</v>
      </c>
    </row>
    <row r="16" spans="1:9" ht="12.75">
      <c r="A16" s="20" t="s">
        <v>19</v>
      </c>
      <c r="B16" s="9">
        <v>32.698823529411754</v>
      </c>
      <c r="C16" s="10">
        <v>28.856470588235286</v>
      </c>
      <c r="D16" s="9">
        <v>2.418552036199095</v>
      </c>
      <c r="E16" s="11">
        <v>2.425402651646995</v>
      </c>
      <c r="F16" s="12">
        <v>5.506504992867332</v>
      </c>
      <c r="G16" s="13">
        <v>5.845251396648045</v>
      </c>
      <c r="H16" s="14">
        <v>5.708811162790697</v>
      </c>
      <c r="I16" s="15">
        <v>5.851255903614458</v>
      </c>
    </row>
    <row r="17" spans="1:9" ht="12.75">
      <c r="A17" s="29"/>
      <c r="C17" s="30"/>
      <c r="E17" s="30"/>
      <c r="F17" s="29"/>
      <c r="G17" s="29"/>
      <c r="H17" s="31"/>
      <c r="I17" s="31"/>
    </row>
    <row r="18" spans="1:9" ht="12.75">
      <c r="A18" s="20" t="s">
        <v>20</v>
      </c>
      <c r="B18" s="32">
        <f>COUNT(B2:B16)</f>
        <v>15</v>
      </c>
      <c r="C18" s="33">
        <f aca="true" t="shared" si="0" ref="C18:I18">COUNT(C2:C16)</f>
        <v>14</v>
      </c>
      <c r="D18" s="32">
        <f t="shared" si="0"/>
        <v>15</v>
      </c>
      <c r="E18" s="39">
        <f t="shared" si="0"/>
        <v>14</v>
      </c>
      <c r="F18" s="42">
        <f t="shared" si="0"/>
        <v>15</v>
      </c>
      <c r="G18" s="32">
        <f t="shared" si="0"/>
        <v>15</v>
      </c>
      <c r="H18" s="33">
        <f t="shared" si="0"/>
        <v>14</v>
      </c>
      <c r="I18" s="33">
        <f t="shared" si="0"/>
        <v>14</v>
      </c>
    </row>
    <row r="19" spans="1:9" ht="12.75">
      <c r="A19" s="20" t="s">
        <v>21</v>
      </c>
      <c r="B19" s="34">
        <f>AVERAGE(B2:B16)</f>
        <v>31.438635196038618</v>
      </c>
      <c r="C19" s="15">
        <f aca="true" t="shared" si="1" ref="C19:I19">AVERAGE(C2:C16)</f>
        <v>28.124684297171907</v>
      </c>
      <c r="D19" s="34">
        <f t="shared" si="1"/>
        <v>2.3265532238902633</v>
      </c>
      <c r="E19" s="40">
        <f t="shared" si="1"/>
        <v>2.3468415064060513</v>
      </c>
      <c r="F19" s="12">
        <f t="shared" si="1"/>
        <v>5.500706781333733</v>
      </c>
      <c r="G19" s="34">
        <f t="shared" si="1"/>
        <v>5.97072184562359</v>
      </c>
      <c r="H19" s="15">
        <f t="shared" si="1"/>
        <v>5.631122588352781</v>
      </c>
      <c r="I19" s="15">
        <f t="shared" si="1"/>
        <v>5.961830326373604</v>
      </c>
    </row>
    <row r="20" spans="1:9" ht="12.75">
      <c r="A20" s="20" t="s">
        <v>22</v>
      </c>
      <c r="B20" s="34">
        <f>STDEV(B2:B16)</f>
        <v>9.602337925463011</v>
      </c>
      <c r="C20" s="15">
        <f aca="true" t="shared" si="2" ref="C20:I20">STDEV(C2:C16)</f>
        <v>7.058662951442833</v>
      </c>
      <c r="D20" s="34">
        <f t="shared" si="2"/>
        <v>0.6967425167001867</v>
      </c>
      <c r="E20" s="40">
        <f t="shared" si="2"/>
        <v>0.5867560091623079</v>
      </c>
      <c r="F20" s="12">
        <f t="shared" si="2"/>
        <v>0.1892759118934433</v>
      </c>
      <c r="G20" s="34">
        <f t="shared" si="2"/>
        <v>0.212820298144783</v>
      </c>
      <c r="H20" s="15">
        <f t="shared" si="2"/>
        <v>0.2565404598228113</v>
      </c>
      <c r="I20" s="15">
        <f t="shared" si="2"/>
        <v>0.3535047357797257</v>
      </c>
    </row>
    <row r="21" spans="1:9" ht="12.75">
      <c r="A21" s="35" t="s">
        <v>23</v>
      </c>
      <c r="B21" s="36">
        <f aca="true" t="shared" si="3" ref="B21:I21">100*B20/B19</f>
        <v>30.543113165017232</v>
      </c>
      <c r="C21" s="37">
        <f t="shared" si="3"/>
        <v>25.09774999377547</v>
      </c>
      <c r="D21" s="36">
        <f t="shared" si="3"/>
        <v>29.94741360505622</v>
      </c>
      <c r="E21" s="41">
        <f t="shared" si="3"/>
        <v>25.001944424481604</v>
      </c>
      <c r="F21" s="43">
        <f t="shared" si="3"/>
        <v>3.440938036103615</v>
      </c>
      <c r="G21" s="36">
        <f t="shared" si="3"/>
        <v>3.5643981355583607</v>
      </c>
      <c r="H21" s="37">
        <f t="shared" si="3"/>
        <v>4.555760521950467</v>
      </c>
      <c r="I21" s="37">
        <f t="shared" si="3"/>
        <v>5.929466563580512</v>
      </c>
    </row>
    <row r="22" spans="1:9" ht="12.75">
      <c r="A22" s="32" t="s">
        <v>24</v>
      </c>
      <c r="B22" s="38">
        <f>MIN(B2:B16)</f>
        <v>24.3046</v>
      </c>
      <c r="C22" s="15">
        <f aca="true" t="shared" si="4" ref="C22:I22">MIN(C2:C16)</f>
        <v>21.0756</v>
      </c>
      <c r="D22" s="38">
        <f t="shared" si="4"/>
        <v>1.7897349042709867</v>
      </c>
      <c r="E22" s="40">
        <f t="shared" si="4"/>
        <v>1.763589503280225</v>
      </c>
      <c r="F22" s="23">
        <f t="shared" si="4"/>
        <v>5.1630710743801655</v>
      </c>
      <c r="G22" s="38">
        <f t="shared" si="4"/>
        <v>5.568520130576714</v>
      </c>
      <c r="H22" s="15">
        <f t="shared" si="4"/>
        <v>5.129600187046996</v>
      </c>
      <c r="I22" s="15">
        <f t="shared" si="4"/>
        <v>5.432721275426058</v>
      </c>
    </row>
    <row r="23" spans="1:9" ht="12.75">
      <c r="A23" s="32" t="s">
        <v>25</v>
      </c>
      <c r="B23" s="38">
        <f>MAX(B2:B16)</f>
        <v>63.24580645161293</v>
      </c>
      <c r="C23" s="15">
        <f aca="true" t="shared" si="5" ref="C23:I23">MAX(C2:C16)</f>
        <v>44.608193548387106</v>
      </c>
      <c r="D23" s="38">
        <f t="shared" si="5"/>
        <v>4.650426944971539</v>
      </c>
      <c r="E23" s="40">
        <f t="shared" si="5"/>
        <v>3.7272888994307403</v>
      </c>
      <c r="F23" s="23">
        <f t="shared" si="5"/>
        <v>5.863333333333333</v>
      </c>
      <c r="G23" s="38">
        <f t="shared" si="5"/>
        <v>6.290359712230216</v>
      </c>
      <c r="H23" s="15">
        <f t="shared" si="5"/>
        <v>5.957123287671233</v>
      </c>
      <c r="I23" s="15">
        <f t="shared" si="5"/>
        <v>6.617797183098591</v>
      </c>
    </row>
    <row r="24" spans="1:9" ht="12.75">
      <c r="A24" s="29"/>
      <c r="F24" s="29"/>
      <c r="G24" s="29"/>
      <c r="H24" s="29"/>
      <c r="I24" s="29"/>
    </row>
    <row r="26" ht="12.75">
      <c r="A26" s="44" t="s">
        <v>33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Lubrizol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Gita Krishnas</dc:creator>
  <cp:keywords/>
  <dc:description/>
  <cp:lastModifiedBy>Gita Krishnas</cp:lastModifiedBy>
  <dcterms:created xsi:type="dcterms:W3CDTF">2003-06-10T20:39:00Z</dcterms:created>
  <dcterms:modified xsi:type="dcterms:W3CDTF">2003-06-11T13:45:29Z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-1061259683</vt:i4>
  </property>
  <property fmtid="{D5CDD505-2E9C-101B-9397-08002B2CF9AE}" pid="4" name="_EmailSubje">
    <vt:lpwstr>T11 Rot vis vs. Kin vis comparison - with PE data (lab G)</vt:lpwstr>
  </property>
  <property fmtid="{D5CDD505-2E9C-101B-9397-08002B2CF9AE}" pid="5" name="_AuthorEma">
    <vt:lpwstr>GKRI@Lubrizol.com</vt:lpwstr>
  </property>
  <property fmtid="{D5CDD505-2E9C-101B-9397-08002B2CF9AE}" pid="6" name="_AuthorEmailDisplayNa">
    <vt:lpwstr>Krishnaswamy, Gita</vt:lpwstr>
  </property>
</Properties>
</file>