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0 Documents\Ford VTW Taskforce\Task Force\"/>
    </mc:Choice>
  </mc:AlternateContent>
  <xr:revisionPtr revIDLastSave="0" documentId="13_ncr:1_{213E417B-8DF8-4933-99A0-5E1DAE5443C6}" xr6:coauthVersionLast="41" xr6:coauthVersionMax="41" xr10:uidLastSave="{00000000-0000-0000-0000-000000000000}"/>
  <bookViews>
    <workbookView xWindow="-120" yWindow="-120" windowWidth="20730" windowHeight="11160" xr2:uid="{D3C7B75F-4C84-4659-ADC9-768A94B35C79}"/>
  </bookViews>
  <sheets>
    <sheet name="Procedure Changes" sheetId="1" r:id="rId1"/>
    <sheet name="Open Items" sheetId="6" r:id="rId2"/>
    <sheet name="Initial HWO Results-Comparison" sheetId="14" r:id="rId3"/>
    <sheet name="Initial Blowby results" sheetId="11" r:id="rId4"/>
    <sheet name="QI Changes" sheetId="2" r:id="rId5"/>
    <sheet name="Engine Ranges" sheetId="7" r:id="rId6"/>
    <sheet name="Soot Change" sheetId="3" r:id="rId7"/>
    <sheet name="Min Reqt's for Oil Sampling" sheetId="5" r:id="rId8"/>
    <sheet name="Blowby Setup" sheetId="8" r:id="rId9"/>
    <sheet name="Turbo Inlet Blowby Port Block" sheetId="9" r:id="rId10"/>
    <sheet name="Dual Filter Setup" sheetId="10" r:id="rId11"/>
    <sheet name="Pre-build Prep" sheetId="12" r:id="rId12"/>
    <sheet name="Sheet1" sheetId="13" r:id="rId13"/>
  </sheets>
  <definedNames>
    <definedName name="_Hlk504566650" localSheetId="5">'Engine Ranges'!#REF!</definedName>
    <definedName name="_Ref519781779" localSheetId="7">'Min Reqt''s for Oil Sampling'!$A$1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3" l="1"/>
  <c r="B10" i="3" s="1"/>
  <c r="B11" i="3" s="1"/>
  <c r="B7" i="3" l="1"/>
  <c r="D6" i="3"/>
  <c r="D5" i="3" s="1"/>
  <c r="D9" i="3" s="1"/>
  <c r="D10" i="3" s="1"/>
  <c r="D11" i="3" s="1"/>
  <c r="C6" i="3"/>
  <c r="C5" i="3" s="1"/>
  <c r="C9" i="3" s="1"/>
  <c r="C10" i="3" s="1"/>
  <c r="C11" i="3" s="1"/>
  <c r="C7" i="3" l="1"/>
  <c r="D7" i="3"/>
</calcChain>
</file>

<file path=xl/sharedStrings.xml><?xml version="1.0" encoding="utf-8"?>
<sst xmlns="http://schemas.openxmlformats.org/spreadsheetml/2006/main" count="299" uniqueCount="180">
  <si>
    <t>Fresh Engines with batched hardware.</t>
  </si>
  <si>
    <t>Verify engine oil measurement locations/fittings in lines, etc.</t>
  </si>
  <si>
    <t>Proposed Operational Changes from current VTW procedure</t>
  </si>
  <si>
    <t>Controlled Quantity, unit</t>
  </si>
  <si>
    <t>Quality Index Threshold</t>
  </si>
  <si>
    <t>Quality Index U &amp; L Values</t>
  </si>
  <si>
    <t>U</t>
  </si>
  <si>
    <t>L</t>
  </si>
  <si>
    <t>Air Pressure in Engine Coolant System, kPag</t>
  </si>
  <si>
    <t>Air Temperature in Engine Intake, °C</t>
  </si>
  <si>
    <t>Engine Coolant-Outlet Temperature, °C</t>
  </si>
  <si>
    <t>Engine Speed, r/min</t>
  </si>
  <si>
    <t>Fuel Flow Rate, kg/hr</t>
  </si>
  <si>
    <t>Fuel Temperature at Engine Inlet, °C</t>
  </si>
  <si>
    <t>Oil Temperature in Engine Gallery, °C</t>
  </si>
  <si>
    <t>Ranged Quantity, unit</t>
  </si>
  <si>
    <r>
      <t>A</t>
    </r>
    <r>
      <rPr>
        <sz val="7"/>
        <rFont val="Arial"/>
        <family val="2"/>
      </rPr>
      <t>U and L values for Air Pressure in Engine Coolant System, and Air Temperature at Turbo-Compressor Outlet, Engine Speed, Fuel Flow Rate, and Oil Temperature in Engine Gallery are split by test phase</t>
    </r>
  </si>
  <si>
    <t>Air Temperature at Turbo-Compressor Outlet(CAC Out), °C</t>
  </si>
  <si>
    <r>
      <t>Table 10 Quality Index Values</t>
    </r>
    <r>
      <rPr>
        <b/>
        <vertAlign val="superscript"/>
        <sz val="8"/>
        <color theme="1"/>
        <rFont val="Arial"/>
        <family val="2"/>
      </rPr>
      <t>A</t>
    </r>
  </si>
  <si>
    <t>Test Hour</t>
  </si>
  <si>
    <t>Soot %</t>
  </si>
  <si>
    <t>Upper</t>
  </si>
  <si>
    <t>Lower</t>
  </si>
  <si>
    <t>X</t>
  </si>
  <si>
    <t>WEAR PHASE TARGETS</t>
  </si>
  <si>
    <t>Soot Targets</t>
  </si>
  <si>
    <t>Soot Limits</t>
  </si>
  <si>
    <t>Quantity/Test Method</t>
  </si>
  <si>
    <t>Comments</t>
  </si>
  <si>
    <t>Phase</t>
  </si>
  <si>
    <r>
      <t>Test Hour</t>
    </r>
    <r>
      <rPr>
        <vertAlign val="superscript"/>
        <sz val="7"/>
        <rFont val="Arial"/>
        <family val="2"/>
      </rPr>
      <t>B</t>
    </r>
  </si>
  <si>
    <t>Sample Size, mL</t>
  </si>
  <si>
    <t>Perform Oil Add</t>
  </si>
  <si>
    <t>Fuel Dilution</t>
  </si>
  <si>
    <t>KV at 100 °C</t>
  </si>
  <si>
    <t>Oxidation IR Peak Height Method</t>
  </si>
  <si>
    <t>Soot by TGA</t>
  </si>
  <si>
    <t>Wear Metals</t>
  </si>
  <si>
    <t>Base Number</t>
  </si>
  <si>
    <t>Acid Number</t>
  </si>
  <si>
    <t>D3524</t>
  </si>
  <si>
    <t>D445</t>
  </si>
  <si>
    <t>Based on E168</t>
  </si>
  <si>
    <t>D5967</t>
  </si>
  <si>
    <t>D5185</t>
  </si>
  <si>
    <t>D4739</t>
  </si>
  <si>
    <t>D664</t>
  </si>
  <si>
    <t>From fresh oil drum</t>
  </si>
  <si>
    <t>Wear</t>
  </si>
  <si>
    <r>
      <t>A</t>
    </r>
    <r>
      <rPr>
        <sz val="7"/>
        <rFont val="Arial"/>
        <family val="2"/>
      </rPr>
      <t xml:space="preserve">Optional samples </t>
    </r>
  </si>
  <si>
    <r>
      <t>B</t>
    </r>
    <r>
      <rPr>
        <sz val="7"/>
        <rFont val="Arial"/>
        <family val="2"/>
      </rPr>
      <t>Maximum of 30 mL of combined sample may be taken from start of Soot Phase up to the 10-hour sample.</t>
    </r>
    <r>
      <rPr>
        <sz val="8"/>
        <color rgb="FF221F1F"/>
        <rFont val="Times New Roman"/>
        <family val="1"/>
      </rPr>
      <t> </t>
    </r>
  </si>
  <si>
    <t>Table 8 Minimum Requirements for Oil Sampling and Testing</t>
  </si>
  <si>
    <t>Take sample prior to add</t>
  </si>
  <si>
    <t>New Intercooler for each run.</t>
  </si>
  <si>
    <t>New Turbochragers for each run.</t>
  </si>
  <si>
    <t>Exhaust Pressure in Tailpipe, kPaA</t>
  </si>
  <si>
    <t>Oil analysis:  See Minimum Reqt's for Oil Sampling Tab</t>
  </si>
  <si>
    <t>Target</t>
  </si>
  <si>
    <t>Soot Windows</t>
  </si>
  <si>
    <r>
      <t xml:space="preserve">Acc Pos Sensor 1 (See </t>
    </r>
    <r>
      <rPr>
        <sz val="7"/>
        <color rgb="FF221F1F"/>
        <rFont val="Times New Roman"/>
        <family val="1"/>
      </rPr>
      <t>Table 2</t>
    </r>
    <r>
      <rPr>
        <sz val="7"/>
        <rFont val="Arial"/>
        <family val="2"/>
      </rPr>
      <t>), Output Voltage, V 3.984-5V</t>
    </r>
  </si>
  <si>
    <t>No soot phase, run wear phase only:  0%==&gt;3%==&gt;6% +/- 0.5% at 0, 100, 200hrs for soot windows.</t>
  </si>
  <si>
    <t>Air Pressure in Engine Intake, kPaA</t>
  </si>
  <si>
    <t>Use ASTM D-975 ULSD (SWRi) and PC10 (Intertek) fuel.</t>
  </si>
  <si>
    <t>Spray Bars</t>
  </si>
  <si>
    <t>Fuel</t>
  </si>
  <si>
    <t>Oil</t>
  </si>
  <si>
    <t>Verify Batches are available to complete this testing</t>
  </si>
  <si>
    <t>Blowby Meter</t>
  </si>
  <si>
    <t>Common Setups and target</t>
  </si>
  <si>
    <t>CAC Outlet Pressure &gt; 160kPaA, add to Range Table.</t>
  </si>
  <si>
    <t>Engine Torque, Nm</t>
  </si>
  <si>
    <t>Record</t>
  </si>
  <si>
    <t>Uncontrolled Quantities, units</t>
  </si>
  <si>
    <t>Air Dewpoint Temperature at Engine Inlet, °C</t>
  </si>
  <si>
    <t>Air Temperature at Turbo-Compressor Outlet, °C</t>
  </si>
  <si>
    <t>Air Temperature of Ambient Test Cell, °C</t>
  </si>
  <si>
    <t>CAC Coolant-Inlet Temperature, °C</t>
  </si>
  <si>
    <t>CAC Coolant-Outlet Temperature, °C</t>
  </si>
  <si>
    <t>Engine Coolant-Inlet Temperature, °C</t>
  </si>
  <si>
    <t>Exhaust Temperature in Left Exhaust Manifold, °C</t>
  </si>
  <si>
    <t>Exhaust Temperature in Right Exhaust Manifold, °C</t>
  </si>
  <si>
    <t>Exhaust Temperature in Tailpipe, °C</t>
  </si>
  <si>
    <t>Fuel Temperature at Engine Outlet, °C</t>
  </si>
  <si>
    <t>Oil Temperature in Oil Pan, °C</t>
  </si>
  <si>
    <t>Air Pressure at CAC Outlet, kPag</t>
  </si>
  <si>
    <t>Air Pressure at Dewpoint Measurement Location, kPaa</t>
  </si>
  <si>
    <t>Air Pressure at Turbo-Compressor Outlet, kPag</t>
  </si>
  <si>
    <t>Air Pressure in Engine Crankcase, kPag</t>
  </si>
  <si>
    <t>Barometric Pressure, kPaa</t>
  </si>
  <si>
    <t>Exhaust Pressure in Left Exhaust Manifold, kPag</t>
  </si>
  <si>
    <t>Exhaust Pressure in Right Exhaust Manifold, kPag</t>
  </si>
  <si>
    <t>Fuel Pressure at Engine Inlet, kPag</t>
  </si>
  <si>
    <t>Oil Pressure in Engine Gallery, kPag</t>
  </si>
  <si>
    <t>Oil Pressure Pre-Filter, kPag</t>
  </si>
  <si>
    <t>Oil Pressure Filter Delta, kPa</t>
  </si>
  <si>
    <t>Engine Coolant Flow Rate, L/min</t>
  </si>
  <si>
    <t>Auxiliary Oil Reservoir Mass, kg</t>
  </si>
  <si>
    <t>Air Moisture Content at Engine Inlet, g/kg</t>
  </si>
  <si>
    <t>Voltage from Engine Coolant Temperature Sensor, V</t>
  </si>
  <si>
    <t>Voltage from Engine Fuel Temperature Sensor, V</t>
  </si>
  <si>
    <t>Fuel Injection Timing, degBTDC</t>
  </si>
  <si>
    <t>Test Time, h</t>
  </si>
  <si>
    <t>Investigate Spray Bar Oil Pressure, Targeting data.  Collect short term run data.</t>
  </si>
  <si>
    <t>Common spray diameter and location between labs.  Targeting and usable flow verifcation.</t>
  </si>
  <si>
    <t>Add Pump Fuel Requirements.</t>
  </si>
  <si>
    <t>Fresh</t>
  </si>
  <si>
    <t>Run after Initial Charge and warm-up and just as test is started.</t>
  </si>
  <si>
    <t>First Runs:  HWO (SWRi) &amp; HWO (InterTek) verify smilar wear after each run.  Compare to other tests.</t>
  </si>
  <si>
    <t>After 1st runs:  LWO (SWRi) run with D-975 if HWO runs show similar effect.</t>
  </si>
  <si>
    <t>Oil Measure</t>
  </si>
  <si>
    <t>ITEM #</t>
  </si>
  <si>
    <t>ITEM</t>
  </si>
  <si>
    <t>DESCRIPTION</t>
  </si>
  <si>
    <t>HOSE BARB</t>
  </si>
  <si>
    <t>TYGON HOSE</t>
  </si>
  <si>
    <t>1" ID REINFORCED TYGON HOSE, APPROX 5' BUT REDUCE TO HAVE A DOWNWARD SLOPE</t>
  </si>
  <si>
    <t>NIPPLE</t>
  </si>
  <si>
    <t>1" CLOSE NIPPLE TO ATTACH HOSE TO BARREL USING CLAMP AT HOSE</t>
  </si>
  <si>
    <t>BALL VALVE</t>
  </si>
  <si>
    <t>1" BALL VALVE TO BE KEPT OPEN DURING THIS TESTING</t>
  </si>
  <si>
    <t>BUSHING</t>
  </si>
  <si>
    <t>2" TO 1" BUSHING, FOR OUR DRUM SINCE IT HAS A 2" OPENING. MAY NOT BE APPLICABLE</t>
  </si>
  <si>
    <t>DRUM</t>
  </si>
  <si>
    <t xml:space="preserve">30 GALLON DRUM. ITS WHAT WE HAD ON HAND, COULD LIKELY GO SMALLER. HAS (2) BY </t>
  </si>
  <si>
    <t>BUNGS</t>
  </si>
  <si>
    <t xml:space="preserve">THE LID ON OUR DRUM HAS TWO 2" BUNGS ON IT WHICH WE BUSHED DOWN. </t>
  </si>
  <si>
    <t>2" TO 1.5" BUSHING TO GO FROM DRUM BUNG TO JTEC HOSE</t>
  </si>
  <si>
    <t>BARB</t>
  </si>
  <si>
    <t>1.5" TO 1.5" HOSE BARB OR NIPPLE</t>
  </si>
  <si>
    <t>HOSE</t>
  </si>
  <si>
    <t>1.5" ID SILICONE HOSE, OURS WAS SET TO 8" IN LENGTH HELD ON BY 2 HOSE CLAMPS</t>
  </si>
  <si>
    <t>METER</t>
  </si>
  <si>
    <t>J-TEC MODEL #VF563 BLOWBY METER</t>
  </si>
  <si>
    <t xml:space="preserve">*TURBO INLET PIPE BLOWBY PORT BLOCK OFF IDEAS. </t>
  </si>
  <si>
    <t>SIMPLY WELD CLOSED WITH ALUMINUM PLUG, OR PUT FREEZE PLUG THERE</t>
  </si>
  <si>
    <t>POSSIBLE OTHER METHOD IS JUST INSTALL A THREADED PLUG WHERE THE OMS HOSE CONNECTS</t>
  </si>
  <si>
    <t>*ONLY DETAILS ITEMS NOT SPECIFIED BY THE DUAL OIL FILTER PART LIST/DRAWING</t>
  </si>
  <si>
    <t xml:space="preserve">*THESE ARE ITEMS IN USE BY SWRI TO COMPARE SYSTEMS ONLY AND MATCH UP ID OF FITTINGS AS CLOSELY AS POSSIBLE. </t>
  </si>
  <si>
    <t>*LINE/HOSE USED FOR THIS SHOULD MATCH AS CLOSELY AS POSSIBLE TO A DASH 12 LINE</t>
  </si>
  <si>
    <t>ADAPTER</t>
  </si>
  <si>
    <t>BLOCK ADAPTER FOR REMOTE OIL FILTER MOUNTING WITH 3/4" NPTF PORTS (DRAWING AVAILABLE)</t>
  </si>
  <si>
    <t>ELBOWS</t>
  </si>
  <si>
    <t>3/4" MALE NPT 45° EBLOW TO 3/4" 37° JIC FOR -12 HOSE</t>
  </si>
  <si>
    <t>CRIMP FITTING</t>
  </si>
  <si>
    <t>3/4" FEMALE JIC 37° SWIVEL - STRAIGHT CRIMP FITTING (PARKER # 10691N-12-12C) QTY:4 TOTAL</t>
  </si>
  <si>
    <t>HOSE/LINE</t>
  </si>
  <si>
    <t>DASH 12 BRAIDED STEEL TEFLON LINES (SAME ID, OTHER MATERIAL OK?), LENGTH &lt;910mm</t>
  </si>
  <si>
    <t>FILTER ASSEMBLY</t>
  </si>
  <si>
    <t>CONSTRUCTION DETAILED BY PROCEDURE LIST/DRAWING</t>
  </si>
  <si>
    <t>*CONSTRUCTION OF DUAL OIL FILTER IS DETAILED IN PROCEDURE DRAWING/LIST</t>
  </si>
  <si>
    <t>1" X 1" HOSE BARB WITH 2 HOSE CLAMPS TO HOLD OMS TUBE AND HOSE IN PLACE</t>
  </si>
  <si>
    <t>Status</t>
  </si>
  <si>
    <t>Working on getting updated spray bars from supplier</t>
  </si>
  <si>
    <t>SWRi to provde CoA and/or D-975 Targets</t>
  </si>
  <si>
    <t>TEI &amp; FCS Status for purchase of batched items.</t>
  </si>
  <si>
    <t>PM components</t>
  </si>
  <si>
    <t>Item</t>
  </si>
  <si>
    <t>General next up to complete</t>
  </si>
  <si>
    <t>Additional HWO Batch Oil Shipped to each location.</t>
  </si>
  <si>
    <t>Intertek Data</t>
  </si>
  <si>
    <t>SWRi Data</t>
  </si>
  <si>
    <t>Open Crankcase to atmosphere.  Run through blowby meters (filter prior) &lt;250l/min.  If 250l/min or greater, engineering review required.  Increased blowby of over 30% from initial break-in value to be noted and reviewed with Team.
Crankcase pressure typical is 5-6kPa.  Max Crankcase Pressure for shutdown is 12kPa.
(1.25" JTEC is acceptable or whatever you are most comfortable with.)</t>
  </si>
  <si>
    <t>Update Build Requirements</t>
  </si>
  <si>
    <t>Develop a plan for reciept of long and or short blocks from ChEP.  Including injector function.</t>
  </si>
  <si>
    <t>In-process, orders for PM are being placed.</t>
  </si>
  <si>
    <t>Block</t>
  </si>
  <si>
    <t>Determine teardown and rebuild needs</t>
  </si>
  <si>
    <t>Fuel Injectors</t>
  </si>
  <si>
    <t>Between Runs</t>
  </si>
  <si>
    <t>Determine need to teardown and clean the short block.</t>
  </si>
  <si>
    <t>Need all Block S/N's</t>
  </si>
  <si>
    <t>SWRi and Interetek to provide</t>
  </si>
  <si>
    <t>Verify Function-Check Print</t>
  </si>
  <si>
    <t>Ford to follow-up on Functional checks of Injectors as delivered.</t>
  </si>
  <si>
    <t>Short block to be reviewed for wear and damage.  Cleaning not to be implemented at this time.</t>
  </si>
  <si>
    <t>Teardown 'new' only, Verify PCJ position and clean MOG, etc.
Additional review at next meeting.</t>
  </si>
  <si>
    <t>Teardown and clean new engine prior to Break-In and Wear Test.</t>
  </si>
  <si>
    <t>SWRi set up shared, Intertek building-Completed.</t>
  </si>
  <si>
    <t>In-Process.  Intertek has provided.</t>
  </si>
  <si>
    <t>Update to Draft procedure upon completion of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</si>
</sst>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0"/>
      <color rgb="FF221F1F"/>
      <name val="Times New Roman"/>
      <family val="1"/>
    </font>
    <font>
      <sz val="7"/>
      <name val="Arial"/>
      <family val="2"/>
    </font>
    <font>
      <vertAlign val="superscript"/>
      <sz val="7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sz val="8"/>
      <color rgb="FF221F1F"/>
      <name val="Times New Roman"/>
      <family val="1"/>
    </font>
    <font>
      <b/>
      <sz val="7"/>
      <color rgb="FFFF0000"/>
      <name val="Arial"/>
      <family val="2"/>
    </font>
    <font>
      <b/>
      <sz val="12"/>
      <color rgb="FFFF0000"/>
      <name val="Times New Roman"/>
      <family val="1"/>
    </font>
    <font>
      <b/>
      <sz val="10"/>
      <color rgb="FF221F1F"/>
      <name val="Times New Roman"/>
      <family val="1"/>
    </font>
    <font>
      <b/>
      <sz val="7"/>
      <name val="Arial"/>
      <family val="2"/>
    </font>
    <font>
      <b/>
      <sz val="12"/>
      <color rgb="FFFF0000"/>
      <name val="Calibri"/>
      <family val="2"/>
    </font>
    <font>
      <sz val="7"/>
      <color rgb="FF221F1F"/>
      <name val="Times New Roman"/>
      <family val="1"/>
    </font>
    <font>
      <sz val="12"/>
      <name val="Calibri"/>
      <family val="2"/>
    </font>
    <font>
      <sz val="7"/>
      <color rgb="FFFF0000"/>
      <name val="Arial"/>
      <family val="2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45">
    <xf numFmtId="0" fontId="0" fillId="0" borderId="0" xfId="0"/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9" fillId="0" borderId="0" xfId="1"/>
    <xf numFmtId="0" fontId="9" fillId="0" borderId="13" xfId="1" applyBorder="1"/>
    <xf numFmtId="0" fontId="9" fillId="0" borderId="13" xfId="1" applyBorder="1" applyAlignment="1">
      <alignment horizontal="center"/>
    </xf>
    <xf numFmtId="0" fontId="10" fillId="2" borderId="13" xfId="1" applyFont="1" applyFill="1" applyBorder="1"/>
    <xf numFmtId="0" fontId="10" fillId="2" borderId="13" xfId="1" applyFont="1" applyFill="1" applyBorder="1" applyAlignment="1">
      <alignment horizontal="center"/>
    </xf>
    <xf numFmtId="0" fontId="10" fillId="0" borderId="13" xfId="1" applyFont="1" applyBorder="1"/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/>
    <xf numFmtId="0" fontId="10" fillId="0" borderId="11" xfId="1" applyFont="1" applyBorder="1" applyAlignment="1">
      <alignment horizontal="center" vertical="center"/>
    </xf>
    <xf numFmtId="0" fontId="10" fillId="2" borderId="24" xfId="1" applyFont="1" applyFill="1" applyBorder="1" applyAlignment="1">
      <alignment horizontal="center"/>
    </xf>
    <xf numFmtId="0" fontId="9" fillId="0" borderId="23" xfId="1" applyBorder="1"/>
    <xf numFmtId="0" fontId="9" fillId="0" borderId="8" xfId="1" applyBorder="1" applyAlignment="1">
      <alignment horizontal="center"/>
    </xf>
    <xf numFmtId="0" fontId="9" fillId="0" borderId="20" xfId="1" applyBorder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6" fillId="0" borderId="0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14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vertical="center"/>
    </xf>
    <xf numFmtId="0" fontId="3" fillId="0" borderId="2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9" fillId="0" borderId="13" xfId="1" applyFont="1" applyFill="1" applyBorder="1"/>
    <xf numFmtId="0" fontId="9" fillId="0" borderId="13" xfId="1" applyFont="1" applyFill="1" applyBorder="1" applyAlignment="1">
      <alignment horizontal="center"/>
    </xf>
    <xf numFmtId="0" fontId="2" fillId="0" borderId="29" xfId="0" applyFont="1" applyBorder="1" applyAlignment="1">
      <alignment horizontal="left" vertical="center" indent="2"/>
    </xf>
    <xf numFmtId="0" fontId="18" fillId="0" borderId="29" xfId="0" applyFont="1" applyBorder="1" applyAlignment="1">
      <alignment horizontal="left" vertical="center" indent="2"/>
    </xf>
    <xf numFmtId="0" fontId="2" fillId="0" borderId="31" xfId="0" applyFont="1" applyBorder="1" applyAlignment="1">
      <alignment horizontal="left" vertical="center" indent="2"/>
    </xf>
    <xf numFmtId="0" fontId="1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 indent="2"/>
    </xf>
    <xf numFmtId="0" fontId="20" fillId="0" borderId="29" xfId="0" applyFont="1" applyBorder="1" applyAlignment="1">
      <alignment horizontal="left" vertical="center" indent="2"/>
    </xf>
    <xf numFmtId="0" fontId="21" fillId="0" borderId="0" xfId="0" applyFont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2" fillId="0" borderId="0" xfId="1" applyFont="1"/>
    <xf numFmtId="0" fontId="11" fillId="3" borderId="13" xfId="1" applyFont="1" applyFill="1" applyBorder="1" applyAlignment="1">
      <alignment horizontal="center"/>
    </xf>
    <xf numFmtId="0" fontId="11" fillId="0" borderId="13" xfId="1" applyFont="1" applyBorder="1" applyAlignment="1">
      <alignment horizontal="center"/>
    </xf>
    <xf numFmtId="0" fontId="23" fillId="0" borderId="13" xfId="1" applyFont="1" applyBorder="1"/>
    <xf numFmtId="0" fontId="24" fillId="0" borderId="0" xfId="1" applyFont="1"/>
    <xf numFmtId="0" fontId="9" fillId="0" borderId="0" xfId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indent="2"/>
    </xf>
    <xf numFmtId="0" fontId="25" fillId="0" borderId="34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/>
    </xf>
    <xf numFmtId="0" fontId="11" fillId="0" borderId="3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5A6425DA-99CC-440C-B676-30A249FED4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Soot for Wear Test Only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'Soot Change'!$B$3</c:f>
              <c:strCache>
                <c:ptCount val="1"/>
                <c:pt idx="0">
                  <c:v>Target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'Soot Change'!$A$4:$A$12</c:f>
              <c:numCache>
                <c:formatCode>General</c:formatCode>
                <c:ptCount val="9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175</c:v>
                </c:pt>
                <c:pt idx="8">
                  <c:v>200</c:v>
                </c:pt>
              </c:numCache>
            </c:numRef>
          </c:xVal>
          <c:yVal>
            <c:numRef>
              <c:f>'Soot Change'!$B$4:$B$12</c:f>
              <c:numCache>
                <c:formatCode>General</c:formatCode>
                <c:ptCount val="9"/>
                <c:pt idx="0">
                  <c:v>0</c:v>
                </c:pt>
                <c:pt idx="1">
                  <c:v>0.75</c:v>
                </c:pt>
                <c:pt idx="2">
                  <c:v>1.5</c:v>
                </c:pt>
                <c:pt idx="3">
                  <c:v>2.25</c:v>
                </c:pt>
                <c:pt idx="4">
                  <c:v>3</c:v>
                </c:pt>
                <c:pt idx="5">
                  <c:v>3.75</c:v>
                </c:pt>
                <c:pt idx="6">
                  <c:v>4.5</c:v>
                </c:pt>
                <c:pt idx="7">
                  <c:v>5.25</c:v>
                </c:pt>
                <c:pt idx="8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20-4CEF-8E6E-B5497C0BD56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'Soot Change'!$A$8</c:f>
              <c:numCache>
                <c:formatCode>General</c:formatCode>
                <c:ptCount val="1"/>
                <c:pt idx="0">
                  <c:v>100</c:v>
                </c:pt>
              </c:numCache>
            </c:numRef>
          </c:xVal>
          <c:yVal>
            <c:numRef>
              <c:f>'Soot Change'!$C$8</c:f>
              <c:numCache>
                <c:formatCode>General</c:formatCode>
                <c:ptCount val="1"/>
                <c:pt idx="0">
                  <c:v>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20-4CEF-8E6E-B5497C0BD561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'Soot Change'!$A$12</c:f>
              <c:numCache>
                <c:formatCode>General</c:formatCode>
                <c:ptCount val="1"/>
                <c:pt idx="0">
                  <c:v>200</c:v>
                </c:pt>
              </c:numCache>
            </c:numRef>
          </c:xVal>
          <c:yVal>
            <c:numRef>
              <c:f>'Soot Change'!$C$12</c:f>
              <c:numCache>
                <c:formatCode>General</c:formatCode>
                <c:ptCount val="1"/>
                <c:pt idx="0">
                  <c:v>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20-4CEF-8E6E-B5497C0BD561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'Soot Change'!$A$8</c:f>
              <c:numCache>
                <c:formatCode>General</c:formatCode>
                <c:ptCount val="1"/>
                <c:pt idx="0">
                  <c:v>100</c:v>
                </c:pt>
              </c:numCache>
            </c:numRef>
          </c:xVal>
          <c:yVal>
            <c:numRef>
              <c:f>'Soot Change'!$D$8</c:f>
              <c:numCache>
                <c:formatCode>General</c:formatCode>
                <c:ptCount val="1"/>
                <c:pt idx="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720-4CEF-8E6E-B5497C0BD561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'Soot Change'!$A$12</c:f>
              <c:numCache>
                <c:formatCode>General</c:formatCode>
                <c:ptCount val="1"/>
                <c:pt idx="0">
                  <c:v>200</c:v>
                </c:pt>
              </c:numCache>
            </c:numRef>
          </c:xVal>
          <c:yVal>
            <c:numRef>
              <c:f>'Soot Change'!$D$12</c:f>
              <c:numCache>
                <c:formatCode>General</c:formatCode>
                <c:ptCount val="1"/>
                <c:pt idx="0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720-4CEF-8E6E-B5497C0BD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219664"/>
        <c:axId val="572210480"/>
      </c:scatterChart>
      <c:valAx>
        <c:axId val="572219664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Test 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210480"/>
        <c:crosses val="autoZero"/>
        <c:crossBetween val="midCat"/>
        <c:majorUnit val="25"/>
      </c:valAx>
      <c:valAx>
        <c:axId val="57221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TGA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219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jpg@01D639AC.E742A130" TargetMode="External"/><Relationship Id="rId1" Type="http://schemas.openxmlformats.org/officeDocument/2006/relationships/image" Target="../media/image2.jpeg"/><Relationship Id="rId4" Type="http://schemas.openxmlformats.org/officeDocument/2006/relationships/image" Target="cid:image002.png@01D638EB.46C05C50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35164</xdr:colOff>
      <xdr:row>21</xdr:row>
      <xdr:rowOff>138843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5F6E2B7-B941-491E-A576-825B23DA1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523"/>
          <a:ext cx="6096528" cy="3429297"/>
        </a:xfrm>
        <a:prstGeom prst="rect">
          <a:avLst/>
        </a:prstGeom>
        <a:ln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15</xdr:col>
      <xdr:colOff>0</xdr:colOff>
      <xdr:row>30</xdr:row>
      <xdr:rowOff>38615</xdr:rowOff>
    </xdr:to>
    <xdr:pic>
      <xdr:nvPicPr>
        <xdr:cNvPr id="3" name="Picture 1" descr="cid:image001.jpg@01D639AC.E742A130">
          <a:extLst>
            <a:ext uri="{FF2B5EF4-FFF2-40B4-BE49-F238E27FC236}">
              <a16:creationId xmlns:a16="http://schemas.microsoft.com/office/drawing/2014/main" id="{0C94C3F0-473C-4068-9DE4-88661BCF7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9144000" cy="5010665"/>
        </a:xfrm>
        <a:prstGeom prst="rect">
          <a:avLst/>
        </a:prstGeom>
        <a:solidFill>
          <a:schemeClr val="bg1"/>
        </a:solidFill>
        <a:ln>
          <a:solidFill>
            <a:schemeClr val="accent1"/>
          </a:solidFill>
        </a:ln>
      </xdr:spPr>
    </xdr:pic>
    <xdr:clientData/>
  </xdr:twoCellAnchor>
  <xdr:twoCellAnchor>
    <xdr:from>
      <xdr:col>16</xdr:col>
      <xdr:colOff>546286</xdr:colOff>
      <xdr:row>1</xdr:row>
      <xdr:rowOff>0</xdr:rowOff>
    </xdr:from>
    <xdr:to>
      <xdr:col>28</xdr:col>
      <xdr:colOff>57150</xdr:colOff>
      <xdr:row>29</xdr:row>
      <xdr:rowOff>152400</xdr:rowOff>
    </xdr:to>
    <xdr:pic>
      <xdr:nvPicPr>
        <xdr:cNvPr id="5" name="Picture 1" descr="cid:image002.png@01D638EB.46C05C50">
          <a:extLst>
            <a:ext uri="{FF2B5EF4-FFF2-40B4-BE49-F238E27FC236}">
              <a16:creationId xmlns:a16="http://schemas.microsoft.com/office/drawing/2014/main" id="{899FBA34-685B-4FEF-BD04-EA9F82851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9886" y="171450"/>
          <a:ext cx="6826064" cy="495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523875</xdr:colOff>
      <xdr:row>22</xdr:row>
      <xdr:rowOff>83344</xdr:rowOff>
    </xdr:from>
    <xdr:to>
      <xdr:col>14</xdr:col>
      <xdr:colOff>142874</xdr:colOff>
      <xdr:row>23</xdr:row>
      <xdr:rowOff>130968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63E9B9A-B051-42FB-AECE-D7E01E0FDD91}"/>
            </a:ext>
          </a:extLst>
        </xdr:cNvPr>
        <xdr:cNvSpPr txBox="1"/>
      </xdr:nvSpPr>
      <xdr:spPr>
        <a:xfrm>
          <a:off x="7810500" y="3750469"/>
          <a:ext cx="833437" cy="214312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82l/min</a:t>
          </a:r>
        </a:p>
      </xdr:txBody>
    </xdr:sp>
    <xdr:clientData/>
  </xdr:twoCellAnchor>
  <xdr:twoCellAnchor>
    <xdr:from>
      <xdr:col>18</xdr:col>
      <xdr:colOff>190500</xdr:colOff>
      <xdr:row>23</xdr:row>
      <xdr:rowOff>119062</xdr:rowOff>
    </xdr:from>
    <xdr:to>
      <xdr:col>19</xdr:col>
      <xdr:colOff>416719</xdr:colOff>
      <xdr:row>25</xdr:row>
      <xdr:rowOff>-1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B0D4015-186F-4602-AD76-8557244F8B3C}"/>
            </a:ext>
          </a:extLst>
        </xdr:cNvPr>
        <xdr:cNvSpPr txBox="1"/>
      </xdr:nvSpPr>
      <xdr:spPr>
        <a:xfrm>
          <a:off x="11120438" y="3952875"/>
          <a:ext cx="833437" cy="21431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105l/min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319087</xdr:colOff>
      <xdr:row>0</xdr:row>
      <xdr:rowOff>176212</xdr:rowOff>
    </xdr:from>
    <xdr:to>
      <xdr:col>15</xdr:col>
      <xdr:colOff>523875</xdr:colOff>
      <xdr:row>18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965CBC-1920-4F21-A399-AAE9614CA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38101</xdr:colOff>
      <xdr:row>0</xdr:row>
      <xdr:rowOff>190148</xdr:rowOff>
    </xdr:from>
    <xdr:to>
      <xdr:col>15</xdr:col>
      <xdr:colOff>495301</xdr:colOff>
      <xdr:row>34</xdr:row>
      <xdr:rowOff>84636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0B4472-BA7D-4CF2-8AE8-FD550D463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6226" y="190148"/>
          <a:ext cx="4724400" cy="7257313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1</xdr:row>
      <xdr:rowOff>104775</xdr:rowOff>
    </xdr:from>
    <xdr:to>
      <xdr:col>10</xdr:col>
      <xdr:colOff>466725</xdr:colOff>
      <xdr:row>3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7E2C304-03AB-4E33-AD5A-E712A19ED71D}"/>
            </a:ext>
          </a:extLst>
        </xdr:cNvPr>
        <xdr:cNvCxnSpPr/>
      </xdr:nvCxnSpPr>
      <xdr:spPr>
        <a:xfrm>
          <a:off x="11106150" y="295275"/>
          <a:ext cx="2247900" cy="40957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3</xdr:row>
      <xdr:rowOff>161925</xdr:rowOff>
    </xdr:from>
    <xdr:to>
      <xdr:col>8</xdr:col>
      <xdr:colOff>285750</xdr:colOff>
      <xdr:row>4</xdr:row>
      <xdr:rowOff>85725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7A2D893-2475-4469-B7B7-F6EB13000BAD}"/>
            </a:ext>
          </a:extLst>
        </xdr:cNvPr>
        <xdr:cNvCxnSpPr/>
      </xdr:nvCxnSpPr>
      <xdr:spPr>
        <a:xfrm>
          <a:off x="11096625" y="800100"/>
          <a:ext cx="857250" cy="17145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24</xdr:row>
      <xdr:rowOff>19050</xdr:rowOff>
    </xdr:from>
    <xdr:to>
      <xdr:col>9</xdr:col>
      <xdr:colOff>466725</xdr:colOff>
      <xdr:row>24</xdr:row>
      <xdr:rowOff>114300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8997713-26C9-4597-8300-60C85204AB46}"/>
            </a:ext>
          </a:extLst>
        </xdr:cNvPr>
        <xdr:cNvCxnSpPr/>
      </xdr:nvCxnSpPr>
      <xdr:spPr>
        <a:xfrm flipV="1">
          <a:off x="11068050" y="5381625"/>
          <a:ext cx="1676400" cy="9525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26</xdr:row>
      <xdr:rowOff>114300</xdr:rowOff>
    </xdr:from>
    <xdr:to>
      <xdr:col>8</xdr:col>
      <xdr:colOff>314325</xdr:colOff>
      <xdr:row>27</xdr:row>
      <xdr:rowOff>85725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1C130374-729F-45BD-8C34-EDF605204B6E}"/>
            </a:ext>
          </a:extLst>
        </xdr:cNvPr>
        <xdr:cNvCxnSpPr/>
      </xdr:nvCxnSpPr>
      <xdr:spPr>
        <a:xfrm>
          <a:off x="11077575" y="5876925"/>
          <a:ext cx="904875" cy="17145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76200</xdr:rowOff>
    </xdr:from>
    <xdr:to>
      <xdr:col>9</xdr:col>
      <xdr:colOff>447675</xdr:colOff>
      <xdr:row>25</xdr:row>
      <xdr:rowOff>123825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E44D806-76E5-4DA9-99A5-2C0E5F6EC1DB}"/>
            </a:ext>
          </a:extLst>
        </xdr:cNvPr>
        <xdr:cNvCxnSpPr/>
      </xdr:nvCxnSpPr>
      <xdr:spPr>
        <a:xfrm flipV="1">
          <a:off x="11058525" y="5638800"/>
          <a:ext cx="1666875" cy="4762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22</xdr:row>
      <xdr:rowOff>123825</xdr:rowOff>
    </xdr:from>
    <xdr:to>
      <xdr:col>9</xdr:col>
      <xdr:colOff>438150</xdr:colOff>
      <xdr:row>22</xdr:row>
      <xdr:rowOff>133350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ABDF3DDF-5C65-4E29-BD2F-FBA1EFBA5040}"/>
            </a:ext>
          </a:extLst>
        </xdr:cNvPr>
        <xdr:cNvCxnSpPr/>
      </xdr:nvCxnSpPr>
      <xdr:spPr>
        <a:xfrm>
          <a:off x="11096625" y="5086350"/>
          <a:ext cx="1619250" cy="952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20</xdr:row>
      <xdr:rowOff>114300</xdr:rowOff>
    </xdr:from>
    <xdr:to>
      <xdr:col>9</xdr:col>
      <xdr:colOff>409575</xdr:colOff>
      <xdr:row>20</xdr:row>
      <xdr:rowOff>123825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BFF9E27-4DCF-46C4-8A37-F3370EC51E49}"/>
            </a:ext>
          </a:extLst>
        </xdr:cNvPr>
        <xdr:cNvCxnSpPr/>
      </xdr:nvCxnSpPr>
      <xdr:spPr>
        <a:xfrm flipV="1">
          <a:off x="11096625" y="4676775"/>
          <a:ext cx="1590675" cy="952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25</xdr:row>
      <xdr:rowOff>9525</xdr:rowOff>
    </xdr:from>
    <xdr:to>
      <xdr:col>12</xdr:col>
      <xdr:colOff>457200</xdr:colOff>
      <xdr:row>30</xdr:row>
      <xdr:rowOff>114300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8E1BB9C4-797B-4A28-8411-0408DCAC93C2}"/>
            </a:ext>
          </a:extLst>
        </xdr:cNvPr>
        <xdr:cNvCxnSpPr/>
      </xdr:nvCxnSpPr>
      <xdr:spPr>
        <a:xfrm flipV="1">
          <a:off x="11077575" y="5572125"/>
          <a:ext cx="3486150" cy="110490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28</xdr:row>
      <xdr:rowOff>28575</xdr:rowOff>
    </xdr:from>
    <xdr:to>
      <xdr:col>13</xdr:col>
      <xdr:colOff>0</xdr:colOff>
      <xdr:row>31</xdr:row>
      <xdr:rowOff>114300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38A04A64-D4C9-4F15-9F77-AB6B3037B32D}"/>
            </a:ext>
          </a:extLst>
        </xdr:cNvPr>
        <xdr:cNvCxnSpPr/>
      </xdr:nvCxnSpPr>
      <xdr:spPr>
        <a:xfrm flipV="1">
          <a:off x="11087100" y="6191250"/>
          <a:ext cx="3629025" cy="68580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31</xdr:row>
      <xdr:rowOff>76200</xdr:rowOff>
    </xdr:from>
    <xdr:to>
      <xdr:col>12</xdr:col>
      <xdr:colOff>600075</xdr:colOff>
      <xdr:row>32</xdr:row>
      <xdr:rowOff>104775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3C77D6C5-7A05-4165-B66E-A40A939862E4}"/>
            </a:ext>
          </a:extLst>
        </xdr:cNvPr>
        <xdr:cNvCxnSpPr/>
      </xdr:nvCxnSpPr>
      <xdr:spPr>
        <a:xfrm flipV="1">
          <a:off x="11077575" y="6838950"/>
          <a:ext cx="3629025" cy="22860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</xdr:colOff>
      <xdr:row>32</xdr:row>
      <xdr:rowOff>133350</xdr:rowOff>
    </xdr:from>
    <xdr:to>
      <xdr:col>12</xdr:col>
      <xdr:colOff>561975</xdr:colOff>
      <xdr:row>33</xdr:row>
      <xdr:rowOff>104775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5BB452B4-D324-4F0A-8D15-7954220C2CBC}"/>
            </a:ext>
          </a:extLst>
        </xdr:cNvPr>
        <xdr:cNvCxnSpPr/>
      </xdr:nvCxnSpPr>
      <xdr:spPr>
        <a:xfrm flipV="1">
          <a:off x="11115675" y="7096125"/>
          <a:ext cx="3552825" cy="17145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16799</xdr:colOff>
      <xdr:row>4</xdr:row>
      <xdr:rowOff>47625</xdr:rowOff>
    </xdr:from>
    <xdr:to>
      <xdr:col>8</xdr:col>
      <xdr:colOff>180245</xdr:colOff>
      <xdr:row>36</xdr:row>
      <xdr:rowOff>8527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FC970D-CD08-4DBE-9AB2-115408A31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399" y="809625"/>
          <a:ext cx="4430646" cy="6056902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4</xdr:row>
      <xdr:rowOff>122168</xdr:rowOff>
    </xdr:from>
    <xdr:to>
      <xdr:col>16</xdr:col>
      <xdr:colOff>533400</xdr:colOff>
      <xdr:row>36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906A12-9409-44B2-86AD-60C812503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62600" y="884168"/>
          <a:ext cx="4724400" cy="60595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12</xdr:row>
      <xdr:rowOff>90850</xdr:rowOff>
    </xdr:from>
    <xdr:to>
      <xdr:col>3</xdr:col>
      <xdr:colOff>5495925</xdr:colOff>
      <xdr:row>30</xdr:row>
      <xdr:rowOff>65806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A1B50F-E744-483B-B51F-D26E13625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2472100"/>
          <a:ext cx="7067550" cy="3575406"/>
        </a:xfrm>
        <a:prstGeom prst="rect">
          <a:avLst/>
        </a:prstGeom>
      </xdr:spPr>
    </xdr:pic>
    <xdr:clientData/>
  </xdr:twoCellAnchor>
  <xdr:twoCellAnchor editAs="oneCell">
    <xdr:from>
      <xdr:col>7</xdr:col>
      <xdr:colOff>38101</xdr:colOff>
      <xdr:row>1</xdr:row>
      <xdr:rowOff>28575</xdr:rowOff>
    </xdr:from>
    <xdr:to>
      <xdr:col>11</xdr:col>
      <xdr:colOff>567347</xdr:colOff>
      <xdr:row>34</xdr:row>
      <xdr:rowOff>27542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F95A93-F632-4794-A027-073466098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58526" y="219075"/>
          <a:ext cx="2967646" cy="6571217"/>
        </a:xfrm>
        <a:prstGeom prst="rect">
          <a:avLst/>
        </a:prstGeom>
      </xdr:spPr>
    </xdr:pic>
    <xdr:clientData/>
  </xdr:twoCellAnchor>
  <xdr:twoCellAnchor>
    <xdr:from>
      <xdr:col>3</xdr:col>
      <xdr:colOff>2819400</xdr:colOff>
      <xdr:row>19</xdr:row>
      <xdr:rowOff>76199</xdr:rowOff>
    </xdr:from>
    <xdr:to>
      <xdr:col>3</xdr:col>
      <xdr:colOff>5219700</xdr:colOff>
      <xdr:row>29</xdr:row>
      <xdr:rowOff>171450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34F1915-574C-476F-B1FD-192427C0F210}"/>
            </a:ext>
          </a:extLst>
        </xdr:cNvPr>
        <xdr:cNvSpPr/>
      </xdr:nvSpPr>
      <xdr:spPr>
        <a:xfrm>
          <a:off x="5114925" y="3857624"/>
          <a:ext cx="2400300" cy="2095501"/>
        </a:xfrm>
        <a:prstGeom prst="rect">
          <a:avLst/>
        </a:prstGeom>
        <a:noFill/>
        <a:ln w="508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4810125</xdr:colOff>
      <xdr:row>11</xdr:row>
      <xdr:rowOff>133350</xdr:rowOff>
    </xdr:from>
    <xdr:to>
      <xdr:col>3</xdr:col>
      <xdr:colOff>4810125</xdr:colOff>
      <xdr:row>19</xdr:row>
      <xdr:rowOff>66675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F72CB0D-BDD1-40C2-9721-0E1A30EFCFF1}"/>
            </a:ext>
          </a:extLst>
        </xdr:cNvPr>
        <xdr:cNvCxnSpPr/>
      </xdr:nvCxnSpPr>
      <xdr:spPr>
        <a:xfrm>
          <a:off x="7105650" y="2314575"/>
          <a:ext cx="0" cy="1533525"/>
        </a:xfrm>
        <a:prstGeom prst="straightConnector1">
          <a:avLst/>
        </a:prstGeom>
        <a:ln w="444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</xdr:colOff>
      <xdr:row>2</xdr:row>
      <xdr:rowOff>114300</xdr:rowOff>
    </xdr:from>
    <xdr:to>
      <xdr:col>8</xdr:col>
      <xdr:colOff>409575</xdr:colOff>
      <xdr:row>2</xdr:row>
      <xdr:rowOff>161925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FAFD42D-D296-4CEF-80BC-EF9F11146C0E}"/>
            </a:ext>
          </a:extLst>
        </xdr:cNvPr>
        <xdr:cNvCxnSpPr/>
      </xdr:nvCxnSpPr>
      <xdr:spPr>
        <a:xfrm>
          <a:off x="10477500" y="495300"/>
          <a:ext cx="1562100" cy="4762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4</xdr:row>
      <xdr:rowOff>38100</xdr:rowOff>
    </xdr:from>
    <xdr:to>
      <xdr:col>8</xdr:col>
      <xdr:colOff>457200</xdr:colOff>
      <xdr:row>4</xdr:row>
      <xdr:rowOff>171451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600B16C-3177-40EA-A861-C44680FEAA46}"/>
            </a:ext>
          </a:extLst>
        </xdr:cNvPr>
        <xdr:cNvCxnSpPr/>
      </xdr:nvCxnSpPr>
      <xdr:spPr>
        <a:xfrm flipV="1">
          <a:off x="10467975" y="819150"/>
          <a:ext cx="1619250" cy="133351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5</xdr:row>
      <xdr:rowOff>190500</xdr:rowOff>
    </xdr:from>
    <xdr:to>
      <xdr:col>9</xdr:col>
      <xdr:colOff>533400</xdr:colOff>
      <xdr:row>6</xdr:row>
      <xdr:rowOff>142875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9F61115-F29B-40F9-A9BB-74064CE5201D}"/>
            </a:ext>
          </a:extLst>
        </xdr:cNvPr>
        <xdr:cNvCxnSpPr/>
      </xdr:nvCxnSpPr>
      <xdr:spPr>
        <a:xfrm flipV="1">
          <a:off x="10487025" y="1171575"/>
          <a:ext cx="2286000" cy="15240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14</xdr:row>
      <xdr:rowOff>123825</xdr:rowOff>
    </xdr:from>
    <xdr:to>
      <xdr:col>8</xdr:col>
      <xdr:colOff>600075</xdr:colOff>
      <xdr:row>14</xdr:row>
      <xdr:rowOff>152400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A59D929E-C6FF-4F9B-A169-59EE0D761962}"/>
            </a:ext>
          </a:extLst>
        </xdr:cNvPr>
        <xdr:cNvCxnSpPr/>
      </xdr:nvCxnSpPr>
      <xdr:spPr>
        <a:xfrm>
          <a:off x="10448925" y="2905125"/>
          <a:ext cx="1781175" cy="2857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27</xdr:row>
      <xdr:rowOff>19050</xdr:rowOff>
    </xdr:from>
    <xdr:to>
      <xdr:col>8</xdr:col>
      <xdr:colOff>266700</xdr:colOff>
      <xdr:row>27</xdr:row>
      <xdr:rowOff>142875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C50E086E-C551-4400-9B32-96EE277531F6}"/>
            </a:ext>
          </a:extLst>
        </xdr:cNvPr>
        <xdr:cNvCxnSpPr/>
      </xdr:nvCxnSpPr>
      <xdr:spPr>
        <a:xfrm flipV="1">
          <a:off x="10458450" y="5400675"/>
          <a:ext cx="1438275" cy="12382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</xdr:colOff>
      <xdr:row>31</xdr:row>
      <xdr:rowOff>47625</xdr:rowOff>
    </xdr:from>
    <xdr:to>
      <xdr:col>8</xdr:col>
      <xdr:colOff>561975</xdr:colOff>
      <xdr:row>31</xdr:row>
      <xdr:rowOff>133350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0D16A76B-82F2-4FD3-A556-71959145FD0C}"/>
            </a:ext>
          </a:extLst>
        </xdr:cNvPr>
        <xdr:cNvCxnSpPr/>
      </xdr:nvCxnSpPr>
      <xdr:spPr>
        <a:xfrm flipV="1">
          <a:off x="10467975" y="6229350"/>
          <a:ext cx="1724025" cy="8572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5248275</xdr:colOff>
      <xdr:row>26</xdr:row>
      <xdr:rowOff>180975</xdr:rowOff>
    </xdr:from>
    <xdr:to>
      <xdr:col>5</xdr:col>
      <xdr:colOff>381000</xdr:colOff>
      <xdr:row>31</xdr:row>
      <xdr:rowOff>114300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FEB4760F-7915-4E98-90BD-627E6D4EEFFF}"/>
            </a:ext>
          </a:extLst>
        </xdr:cNvPr>
        <xdr:cNvCxnSpPr/>
      </xdr:nvCxnSpPr>
      <xdr:spPr>
        <a:xfrm flipH="1" flipV="1">
          <a:off x="7543800" y="5362575"/>
          <a:ext cx="2638425" cy="93345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A7F5-E5BD-4DBC-819E-82D0F8014A78}">
  <dimension ref="A1:A13"/>
  <sheetViews>
    <sheetView tabSelected="1" workbookViewId="0">
      <selection activeCell="A12" sqref="A12"/>
    </sheetView>
  </sheetViews>
  <sheetFormatPr defaultRowHeight="12.75" x14ac:dyDescent="0.2"/>
  <cols>
    <col min="1" max="1" width="98.7109375" bestFit="1" customWidth="1"/>
  </cols>
  <sheetData>
    <row r="1" spans="1:1" ht="18.75" thickBot="1" x14ac:dyDescent="0.25">
      <c r="A1" s="52" t="s">
        <v>2</v>
      </c>
    </row>
    <row r="2" spans="1:1" ht="15.75" x14ac:dyDescent="0.2">
      <c r="A2" s="51" t="s">
        <v>0</v>
      </c>
    </row>
    <row r="3" spans="1:1" ht="15.75" x14ac:dyDescent="0.2">
      <c r="A3" s="49" t="s">
        <v>107</v>
      </c>
    </row>
    <row r="4" spans="1:1" ht="15.75" x14ac:dyDescent="0.2">
      <c r="A4" s="49" t="s">
        <v>108</v>
      </c>
    </row>
    <row r="5" spans="1:1" ht="15.75" x14ac:dyDescent="0.2">
      <c r="A5" s="49" t="s">
        <v>62</v>
      </c>
    </row>
    <row r="6" spans="1:1" ht="15.75" x14ac:dyDescent="0.2">
      <c r="A6" s="49" t="s">
        <v>102</v>
      </c>
    </row>
    <row r="7" spans="1:1" ht="78.75" x14ac:dyDescent="0.2">
      <c r="A7" s="59" t="s">
        <v>161</v>
      </c>
    </row>
    <row r="8" spans="1:1" ht="15.75" x14ac:dyDescent="0.2">
      <c r="A8" s="49" t="s">
        <v>60</v>
      </c>
    </row>
    <row r="9" spans="1:1" ht="15.75" x14ac:dyDescent="0.2">
      <c r="A9" s="60" t="s">
        <v>56</v>
      </c>
    </row>
    <row r="10" spans="1:1" ht="15.75" x14ac:dyDescent="0.2">
      <c r="A10" s="49" t="s">
        <v>69</v>
      </c>
    </row>
    <row r="11" spans="1:1" ht="15.75" x14ac:dyDescent="0.2">
      <c r="A11" s="50" t="s">
        <v>176</v>
      </c>
    </row>
    <row r="12" spans="1:1" ht="15.75" x14ac:dyDescent="0.2">
      <c r="A12" s="60" t="s">
        <v>53</v>
      </c>
    </row>
    <row r="13" spans="1:1" ht="16.5" thickBot="1" x14ac:dyDescent="0.25">
      <c r="A13" s="87" t="s">
        <v>54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23C8-6209-4A01-8955-A44FCFE8AA7D}">
  <dimension ref="A2:J4"/>
  <sheetViews>
    <sheetView workbookViewId="0">
      <selection activeCell="J4" sqref="J4"/>
    </sheetView>
  </sheetViews>
  <sheetFormatPr defaultRowHeight="15" x14ac:dyDescent="0.25"/>
  <cols>
    <col min="1" max="16384" width="9.140625" style="5"/>
  </cols>
  <sheetData>
    <row r="2" spans="1:10" x14ac:dyDescent="0.25">
      <c r="A2" s="5" t="s">
        <v>133</v>
      </c>
    </row>
    <row r="4" spans="1:10" x14ac:dyDescent="0.25">
      <c r="B4" s="5" t="s">
        <v>134</v>
      </c>
      <c r="J4" s="5" t="s">
        <v>135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87E0-970A-415C-BF4C-18E5CC9B3D58}">
  <dimension ref="B1:F32"/>
  <sheetViews>
    <sheetView workbookViewId="0">
      <selection activeCell="P21" sqref="P21"/>
    </sheetView>
  </sheetViews>
  <sheetFormatPr defaultRowHeight="15" x14ac:dyDescent="0.25"/>
  <cols>
    <col min="1" max="1" width="9.140625" style="5"/>
    <col min="2" max="2" width="7.5703125" style="5" bestFit="1" customWidth="1"/>
    <col min="3" max="3" width="17.7109375" style="5" bestFit="1" customWidth="1"/>
    <col min="4" max="4" width="103.42578125" style="5" customWidth="1"/>
    <col min="5" max="16384" width="9.140625" style="5"/>
  </cols>
  <sheetData>
    <row r="1" spans="2:6" x14ac:dyDescent="0.25">
      <c r="B1" s="5" t="s">
        <v>136</v>
      </c>
    </row>
    <row r="2" spans="2:6" x14ac:dyDescent="0.25">
      <c r="B2" s="5" t="s">
        <v>137</v>
      </c>
    </row>
    <row r="3" spans="2:6" ht="15.75" x14ac:dyDescent="0.25">
      <c r="B3" s="5" t="s">
        <v>138</v>
      </c>
      <c r="F3" s="63">
        <v>1</v>
      </c>
    </row>
    <row r="4" spans="2:6" ht="15.75" x14ac:dyDescent="0.25">
      <c r="F4" s="63"/>
    </row>
    <row r="5" spans="2:6" ht="15.75" x14ac:dyDescent="0.25">
      <c r="B5" s="64" t="s">
        <v>110</v>
      </c>
      <c r="C5" s="64" t="s">
        <v>111</v>
      </c>
      <c r="D5" s="64" t="s">
        <v>112</v>
      </c>
      <c r="F5" s="63">
        <v>2</v>
      </c>
    </row>
    <row r="6" spans="2:6" ht="15.75" x14ac:dyDescent="0.25">
      <c r="B6" s="65">
        <v>1</v>
      </c>
      <c r="C6" s="66" t="s">
        <v>139</v>
      </c>
      <c r="D6" s="66" t="s">
        <v>140</v>
      </c>
      <c r="F6" s="63"/>
    </row>
    <row r="7" spans="2:6" ht="15.75" x14ac:dyDescent="0.25">
      <c r="B7" s="65">
        <v>2</v>
      </c>
      <c r="C7" s="66" t="s">
        <v>141</v>
      </c>
      <c r="D7" s="66" t="s">
        <v>142</v>
      </c>
      <c r="F7" s="63">
        <v>3</v>
      </c>
    </row>
    <row r="8" spans="2:6" ht="15.75" x14ac:dyDescent="0.25">
      <c r="B8" s="65">
        <v>3</v>
      </c>
      <c r="C8" s="66" t="s">
        <v>143</v>
      </c>
      <c r="D8" s="66" t="s">
        <v>144</v>
      </c>
      <c r="F8" s="63"/>
    </row>
    <row r="9" spans="2:6" ht="15.75" x14ac:dyDescent="0.25">
      <c r="B9" s="65">
        <v>4</v>
      </c>
      <c r="C9" s="66" t="s">
        <v>145</v>
      </c>
      <c r="D9" s="66" t="s">
        <v>146</v>
      </c>
      <c r="F9" s="63"/>
    </row>
    <row r="10" spans="2:6" ht="15.75" x14ac:dyDescent="0.25">
      <c r="B10" s="65">
        <v>5</v>
      </c>
      <c r="C10" s="66" t="s">
        <v>147</v>
      </c>
      <c r="D10" s="66" t="s">
        <v>148</v>
      </c>
      <c r="F10" s="63"/>
    </row>
    <row r="11" spans="2:6" ht="15.75" x14ac:dyDescent="0.25">
      <c r="F11" s="63"/>
    </row>
    <row r="12" spans="2:6" ht="15.75" x14ac:dyDescent="0.25">
      <c r="D12" s="67" t="s">
        <v>149</v>
      </c>
      <c r="F12" s="63"/>
    </row>
    <row r="13" spans="2:6" ht="15.75" x14ac:dyDescent="0.25">
      <c r="F13" s="63"/>
    </row>
    <row r="14" spans="2:6" ht="15.75" x14ac:dyDescent="0.25">
      <c r="F14" s="63"/>
    </row>
    <row r="15" spans="2:6" ht="15.75" x14ac:dyDescent="0.25">
      <c r="F15" s="63">
        <v>4</v>
      </c>
    </row>
    <row r="16" spans="2:6" ht="15.75" x14ac:dyDescent="0.25">
      <c r="F16" s="63"/>
    </row>
    <row r="17" spans="6:6" ht="15.75" x14ac:dyDescent="0.25">
      <c r="F17" s="63"/>
    </row>
    <row r="18" spans="6:6" ht="15.75" x14ac:dyDescent="0.25">
      <c r="F18" s="63"/>
    </row>
    <row r="19" spans="6:6" ht="15.75" x14ac:dyDescent="0.25">
      <c r="F19" s="63"/>
    </row>
    <row r="20" spans="6:6" ht="15.75" x14ac:dyDescent="0.25">
      <c r="F20" s="63"/>
    </row>
    <row r="21" spans="6:6" ht="15.75" x14ac:dyDescent="0.25">
      <c r="F21" s="63"/>
    </row>
    <row r="22" spans="6:6" ht="15.75" x14ac:dyDescent="0.25">
      <c r="F22" s="63"/>
    </row>
    <row r="23" spans="6:6" ht="15.75" x14ac:dyDescent="0.25">
      <c r="F23" s="63"/>
    </row>
    <row r="24" spans="6:6" ht="15.75" x14ac:dyDescent="0.25">
      <c r="F24" s="63"/>
    </row>
    <row r="25" spans="6:6" ht="15.75" x14ac:dyDescent="0.25">
      <c r="F25" s="63"/>
    </row>
    <row r="26" spans="6:6" ht="15.75" x14ac:dyDescent="0.25">
      <c r="F26" s="63"/>
    </row>
    <row r="27" spans="6:6" ht="15.75" x14ac:dyDescent="0.25">
      <c r="F27" s="63"/>
    </row>
    <row r="28" spans="6:6" ht="15.75" x14ac:dyDescent="0.25">
      <c r="F28" s="63">
        <v>3</v>
      </c>
    </row>
    <row r="29" spans="6:6" ht="15.75" x14ac:dyDescent="0.25">
      <c r="F29" s="63"/>
    </row>
    <row r="30" spans="6:6" ht="15.75" x14ac:dyDescent="0.25">
      <c r="F30" s="63"/>
    </row>
    <row r="31" spans="6:6" ht="15.75" x14ac:dyDescent="0.25">
      <c r="F31" s="63"/>
    </row>
    <row r="32" spans="6:6" ht="15.75" x14ac:dyDescent="0.25">
      <c r="F32" s="63">
        <v>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C5D61-0DCF-4EF7-940B-0FCB389847D9}">
  <dimension ref="A1:C4"/>
  <sheetViews>
    <sheetView workbookViewId="0">
      <selection activeCell="C3" sqref="C3"/>
    </sheetView>
  </sheetViews>
  <sheetFormatPr defaultRowHeight="12.75" x14ac:dyDescent="0.2"/>
  <cols>
    <col min="1" max="1" width="13.140625" bestFit="1" customWidth="1"/>
    <col min="2" max="2" width="77.42578125" bestFit="1" customWidth="1"/>
    <col min="3" max="3" width="53.42578125" bestFit="1" customWidth="1"/>
  </cols>
  <sheetData>
    <row r="1" spans="1:3" s="72" customFormat="1" ht="16.5" thickBot="1" x14ac:dyDescent="0.25">
      <c r="A1" s="78" t="s">
        <v>156</v>
      </c>
      <c r="B1" s="79" t="s">
        <v>157</v>
      </c>
      <c r="C1" s="80" t="s">
        <v>151</v>
      </c>
    </row>
    <row r="2" spans="1:3" s="71" customFormat="1" ht="26.25" thickTop="1" x14ac:dyDescent="0.2">
      <c r="A2" s="81" t="s">
        <v>165</v>
      </c>
      <c r="B2" s="82" t="s">
        <v>166</v>
      </c>
      <c r="C2" s="86" t="s">
        <v>175</v>
      </c>
    </row>
    <row r="3" spans="1:3" s="71" customFormat="1" x14ac:dyDescent="0.2">
      <c r="A3" s="74" t="s">
        <v>167</v>
      </c>
      <c r="B3" s="73" t="s">
        <v>172</v>
      </c>
      <c r="C3" s="75" t="s">
        <v>173</v>
      </c>
    </row>
    <row r="4" spans="1:3" s="71" customFormat="1" ht="26.25" thickBot="1" x14ac:dyDescent="0.25">
      <c r="A4" s="76" t="s">
        <v>168</v>
      </c>
      <c r="B4" s="77" t="s">
        <v>169</v>
      </c>
      <c r="C4" s="85" t="s">
        <v>174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FE4D-C827-4DD3-875F-467DB3D421FB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61C17-4863-4494-B36B-108958DB054C}">
  <dimension ref="A1:C9"/>
  <sheetViews>
    <sheetView workbookViewId="0">
      <selection activeCell="A10" sqref="A10"/>
    </sheetView>
  </sheetViews>
  <sheetFormatPr defaultRowHeight="12.75" x14ac:dyDescent="0.2"/>
  <cols>
    <col min="1" max="1" width="24" style="71" bestFit="1" customWidth="1"/>
    <col min="2" max="2" width="77.42578125" style="71" bestFit="1" customWidth="1"/>
    <col min="3" max="3" width="50.140625" style="92" customWidth="1"/>
    <col min="4" max="16384" width="9.140625" style="71"/>
  </cols>
  <sheetData>
    <row r="1" spans="1:3" s="72" customFormat="1" ht="16.5" thickBot="1" x14ac:dyDescent="0.25">
      <c r="A1" s="78" t="s">
        <v>156</v>
      </c>
      <c r="B1" s="79" t="s">
        <v>157</v>
      </c>
      <c r="C1" s="88" t="s">
        <v>151</v>
      </c>
    </row>
    <row r="2" spans="1:3" ht="26.25" customHeight="1" thickTop="1" x14ac:dyDescent="0.2">
      <c r="A2" s="81" t="s">
        <v>63</v>
      </c>
      <c r="B2" s="82" t="s">
        <v>103</v>
      </c>
      <c r="C2" s="89" t="s">
        <v>152</v>
      </c>
    </row>
    <row r="3" spans="1:3" ht="26.25" customHeight="1" x14ac:dyDescent="0.2">
      <c r="A3" s="74" t="s">
        <v>64</v>
      </c>
      <c r="B3" s="73" t="s">
        <v>104</v>
      </c>
      <c r="C3" s="90" t="s">
        <v>153</v>
      </c>
    </row>
    <row r="4" spans="1:3" ht="26.25" customHeight="1" x14ac:dyDescent="0.2">
      <c r="A4" s="74" t="s">
        <v>65</v>
      </c>
      <c r="B4" s="73" t="s">
        <v>66</v>
      </c>
      <c r="C4" s="90" t="s">
        <v>158</v>
      </c>
    </row>
    <row r="5" spans="1:3" ht="26.25" customHeight="1" x14ac:dyDescent="0.2">
      <c r="A5" s="141" t="s">
        <v>67</v>
      </c>
      <c r="B5" s="142" t="s">
        <v>68</v>
      </c>
      <c r="C5" s="143" t="s">
        <v>177</v>
      </c>
    </row>
    <row r="6" spans="1:3" ht="26.25" customHeight="1" x14ac:dyDescent="0.2">
      <c r="A6" s="141" t="s">
        <v>109</v>
      </c>
      <c r="B6" s="144" t="s">
        <v>1</v>
      </c>
      <c r="C6" s="143" t="s">
        <v>177</v>
      </c>
    </row>
    <row r="7" spans="1:3" ht="26.25" customHeight="1" x14ac:dyDescent="0.2">
      <c r="A7" s="74" t="s">
        <v>155</v>
      </c>
      <c r="B7" s="73" t="s">
        <v>154</v>
      </c>
      <c r="C7" s="90" t="s">
        <v>164</v>
      </c>
    </row>
    <row r="8" spans="1:3" ht="26.25" customHeight="1" x14ac:dyDescent="0.2">
      <c r="A8" s="74" t="s">
        <v>170</v>
      </c>
      <c r="B8" s="73" t="s">
        <v>171</v>
      </c>
      <c r="C8" s="90" t="s">
        <v>178</v>
      </c>
    </row>
    <row r="9" spans="1:3" ht="26.25" customHeight="1" thickBot="1" x14ac:dyDescent="0.25">
      <c r="A9" s="83" t="s">
        <v>162</v>
      </c>
      <c r="B9" s="84" t="s">
        <v>163</v>
      </c>
      <c r="C9" s="91" t="s">
        <v>179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91F6-106A-456E-BDCA-90194AF9D6E6}">
  <dimension ref="A1"/>
  <sheetViews>
    <sheetView zoomScale="110" zoomScaleNormal="110" workbookViewId="0">
      <selection activeCell="M13" sqref="M13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32971-DF11-4ACE-8C70-6D533E9CDF8A}">
  <dimension ref="D33:Y33"/>
  <sheetViews>
    <sheetView zoomScale="80" zoomScaleNormal="80" workbookViewId="0">
      <selection activeCell="Q31" sqref="Q31"/>
    </sheetView>
  </sheetViews>
  <sheetFormatPr defaultRowHeight="12.75" x14ac:dyDescent="0.2"/>
  <sheetData>
    <row r="33" spans="4:25" ht="23.25" x14ac:dyDescent="0.35">
      <c r="D33" s="93" t="s">
        <v>159</v>
      </c>
      <c r="E33" s="93"/>
      <c r="F33" s="93"/>
      <c r="G33" s="93"/>
      <c r="H33" s="93"/>
      <c r="I33" s="93"/>
      <c r="T33" s="93" t="s">
        <v>160</v>
      </c>
      <c r="U33" s="93"/>
      <c r="V33" s="93"/>
      <c r="W33" s="93"/>
      <c r="X33" s="93"/>
      <c r="Y33" s="93"/>
    </row>
  </sheetData>
  <mergeCells count="2">
    <mergeCell ref="D33:I33"/>
    <mergeCell ref="T33:Y33"/>
  </mergeCells>
  <pageMargins left="0.7" right="0.7" top="0.75" bottom="0.75" header="0.3" footer="0.3"/>
  <pageSetup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B934-C493-4E61-A316-CB5ACAD260DC}">
  <dimension ref="A1:F15"/>
  <sheetViews>
    <sheetView zoomScale="150" zoomScaleNormal="150" workbookViewId="0">
      <selection activeCell="B18" sqref="B18"/>
    </sheetView>
  </sheetViews>
  <sheetFormatPr defaultRowHeight="12.75" x14ac:dyDescent="0.2"/>
  <cols>
    <col min="1" max="1" width="36.7109375" bestFit="1" customWidth="1"/>
  </cols>
  <sheetData>
    <row r="1" spans="1:6" ht="13.5" thickBot="1" x14ac:dyDescent="0.25">
      <c r="A1" s="105" t="s">
        <v>18</v>
      </c>
      <c r="B1" s="106"/>
      <c r="C1" s="106"/>
      <c r="D1" s="106"/>
      <c r="E1" s="106"/>
      <c r="F1" s="107"/>
    </row>
    <row r="2" spans="1:6" ht="13.5" thickBot="1" x14ac:dyDescent="0.25">
      <c r="A2" s="94" t="s">
        <v>3</v>
      </c>
      <c r="B2" s="96" t="s">
        <v>4</v>
      </c>
      <c r="C2" s="98" t="s">
        <v>5</v>
      </c>
      <c r="D2" s="98"/>
      <c r="E2" s="98"/>
      <c r="F2" s="99"/>
    </row>
    <row r="3" spans="1:6" ht="13.5" thickBot="1" x14ac:dyDescent="0.25">
      <c r="A3" s="95"/>
      <c r="B3" s="97"/>
      <c r="C3" s="100" t="s">
        <v>6</v>
      </c>
      <c r="D3" s="101"/>
      <c r="E3" s="101" t="s">
        <v>7</v>
      </c>
      <c r="F3" s="102"/>
    </row>
    <row r="4" spans="1:6" x14ac:dyDescent="0.2">
      <c r="A4" s="30" t="s">
        <v>61</v>
      </c>
      <c r="B4" s="2">
        <v>0</v>
      </c>
      <c r="C4" s="103">
        <v>95.5</v>
      </c>
      <c r="D4" s="103"/>
      <c r="E4" s="103">
        <v>94.5</v>
      </c>
      <c r="F4" s="104"/>
    </row>
    <row r="5" spans="1:6" x14ac:dyDescent="0.2">
      <c r="A5" s="1" t="s">
        <v>17</v>
      </c>
      <c r="B5" s="2">
        <v>0</v>
      </c>
      <c r="C5" s="103">
        <v>51</v>
      </c>
      <c r="D5" s="103"/>
      <c r="E5" s="103">
        <v>49</v>
      </c>
      <c r="F5" s="104"/>
    </row>
    <row r="6" spans="1:6" x14ac:dyDescent="0.2">
      <c r="A6" s="1" t="s">
        <v>9</v>
      </c>
      <c r="B6" s="2">
        <v>0</v>
      </c>
      <c r="C6" s="103">
        <v>26</v>
      </c>
      <c r="D6" s="103"/>
      <c r="E6" s="103">
        <v>24</v>
      </c>
      <c r="F6" s="104"/>
    </row>
    <row r="7" spans="1:6" x14ac:dyDescent="0.2">
      <c r="A7" s="1" t="s">
        <v>10</v>
      </c>
      <c r="B7" s="2">
        <v>0</v>
      </c>
      <c r="C7" s="103">
        <v>91.5</v>
      </c>
      <c r="D7" s="103"/>
      <c r="E7" s="103">
        <v>89.5</v>
      </c>
      <c r="F7" s="104"/>
    </row>
    <row r="8" spans="1:6" x14ac:dyDescent="0.2">
      <c r="A8" s="1" t="s">
        <v>11</v>
      </c>
      <c r="B8" s="2">
        <v>0</v>
      </c>
      <c r="C8" s="111">
        <v>2805</v>
      </c>
      <c r="D8" s="111"/>
      <c r="E8" s="111">
        <v>2795</v>
      </c>
      <c r="F8" s="112"/>
    </row>
    <row r="9" spans="1:6" x14ac:dyDescent="0.2">
      <c r="A9" s="30" t="s">
        <v>55</v>
      </c>
      <c r="B9" s="2">
        <v>0</v>
      </c>
      <c r="C9" s="103">
        <v>196</v>
      </c>
      <c r="D9" s="103"/>
      <c r="E9" s="103">
        <v>192</v>
      </c>
      <c r="F9" s="104"/>
    </row>
    <row r="10" spans="1:6" x14ac:dyDescent="0.2">
      <c r="A10" s="1" t="s">
        <v>12</v>
      </c>
      <c r="B10" s="2">
        <v>0</v>
      </c>
      <c r="C10" s="111">
        <v>71</v>
      </c>
      <c r="D10" s="111"/>
      <c r="E10" s="111">
        <v>70</v>
      </c>
      <c r="F10" s="112"/>
    </row>
    <row r="11" spans="1:6" x14ac:dyDescent="0.2">
      <c r="A11" s="1" t="s">
        <v>13</v>
      </c>
      <c r="B11" s="2">
        <v>0</v>
      </c>
      <c r="C11" s="103">
        <v>36</v>
      </c>
      <c r="D11" s="103"/>
      <c r="E11" s="103">
        <v>34</v>
      </c>
      <c r="F11" s="104"/>
    </row>
    <row r="12" spans="1:6" ht="13.5" thickBot="1" x14ac:dyDescent="0.25">
      <c r="A12" s="3" t="s">
        <v>14</v>
      </c>
      <c r="B12" s="4">
        <v>0</v>
      </c>
      <c r="C12" s="113">
        <v>110</v>
      </c>
      <c r="D12" s="113"/>
      <c r="E12" s="113">
        <v>108</v>
      </c>
      <c r="F12" s="114"/>
    </row>
    <row r="13" spans="1:6" ht="13.5" thickBot="1" x14ac:dyDescent="0.25">
      <c r="A13" s="115" t="s">
        <v>15</v>
      </c>
      <c r="B13" s="98"/>
      <c r="C13" s="98"/>
      <c r="D13" s="98"/>
      <c r="E13" s="98"/>
      <c r="F13" s="99"/>
    </row>
    <row r="14" spans="1:6" ht="18.75" customHeight="1" thickBot="1" x14ac:dyDescent="0.25">
      <c r="A14" s="116" t="s">
        <v>59</v>
      </c>
      <c r="B14" s="117"/>
      <c r="C14" s="117"/>
      <c r="D14" s="117"/>
      <c r="E14" s="117"/>
      <c r="F14" s="118"/>
    </row>
    <row r="15" spans="1:6" ht="26.25" customHeight="1" thickBot="1" x14ac:dyDescent="0.25">
      <c r="A15" s="108" t="s">
        <v>16</v>
      </c>
      <c r="B15" s="109"/>
      <c r="C15" s="109"/>
      <c r="D15" s="109"/>
      <c r="E15" s="109"/>
      <c r="F15" s="110"/>
    </row>
  </sheetData>
  <mergeCells count="27">
    <mergeCell ref="A1:F1"/>
    <mergeCell ref="A15:F15"/>
    <mergeCell ref="C5:D5"/>
    <mergeCell ref="E5:F5"/>
    <mergeCell ref="C8:D8"/>
    <mergeCell ref="E8:F8"/>
    <mergeCell ref="C10:D10"/>
    <mergeCell ref="E10:F10"/>
    <mergeCell ref="C12:D12"/>
    <mergeCell ref="E12:F12"/>
    <mergeCell ref="C9:D9"/>
    <mergeCell ref="E9:F9"/>
    <mergeCell ref="C11:D11"/>
    <mergeCell ref="E11:F11"/>
    <mergeCell ref="A13:F13"/>
    <mergeCell ref="A14:F14"/>
    <mergeCell ref="C4:D4"/>
    <mergeCell ref="E4:F4"/>
    <mergeCell ref="C6:D6"/>
    <mergeCell ref="E6:F6"/>
    <mergeCell ref="C7:D7"/>
    <mergeCell ref="E7:F7"/>
    <mergeCell ref="A2:A3"/>
    <mergeCell ref="B2:B3"/>
    <mergeCell ref="C2:F2"/>
    <mergeCell ref="C3:D3"/>
    <mergeCell ref="E3:F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E1120-2678-41E3-B19C-E15F0214C8DF}">
  <dimension ref="A1:B33"/>
  <sheetViews>
    <sheetView zoomScale="140" zoomScaleNormal="140" workbookViewId="0">
      <selection activeCell="C21" sqref="C21"/>
    </sheetView>
  </sheetViews>
  <sheetFormatPr defaultRowHeight="12.75" x14ac:dyDescent="0.2"/>
  <cols>
    <col min="1" max="1" width="18.140625" bestFit="1" customWidth="1"/>
    <col min="2" max="2" width="37.7109375" bestFit="1" customWidth="1"/>
    <col min="3" max="3" width="29.85546875" bestFit="1" customWidth="1"/>
    <col min="4" max="5" width="29" bestFit="1" customWidth="1"/>
    <col min="6" max="6" width="31.140625" bestFit="1" customWidth="1"/>
    <col min="7" max="7" width="17" bestFit="1" customWidth="1"/>
    <col min="8" max="8" width="29" bestFit="1" customWidth="1"/>
    <col min="9" max="9" width="28.7109375" bestFit="1" customWidth="1"/>
    <col min="10" max="10" width="30" bestFit="1" customWidth="1"/>
  </cols>
  <sheetData>
    <row r="1" spans="1:2" ht="13.5" thickBot="1" x14ac:dyDescent="0.25">
      <c r="A1" s="54" t="s">
        <v>101</v>
      </c>
      <c r="B1" s="55">
        <v>200</v>
      </c>
    </row>
    <row r="2" spans="1:2" ht="13.5" thickBot="1" x14ac:dyDescent="0.25">
      <c r="A2" s="119" t="s">
        <v>72</v>
      </c>
      <c r="B2" s="119"/>
    </row>
    <row r="3" spans="1:2" x14ac:dyDescent="0.2">
      <c r="A3" s="56" t="s">
        <v>70</v>
      </c>
      <c r="B3" s="57" t="s">
        <v>71</v>
      </c>
    </row>
    <row r="4" spans="1:2" ht="18" x14ac:dyDescent="0.2">
      <c r="A4" s="56" t="s">
        <v>73</v>
      </c>
      <c r="B4" s="53" t="s">
        <v>71</v>
      </c>
    </row>
    <row r="5" spans="1:2" ht="18" x14ac:dyDescent="0.2">
      <c r="A5" s="56" t="s">
        <v>74</v>
      </c>
      <c r="B5" s="53" t="s">
        <v>71</v>
      </c>
    </row>
    <row r="6" spans="1:2" ht="18" x14ac:dyDescent="0.2">
      <c r="A6" s="56" t="s">
        <v>75</v>
      </c>
      <c r="B6" s="53" t="s">
        <v>71</v>
      </c>
    </row>
    <row r="7" spans="1:2" ht="18" x14ac:dyDescent="0.2">
      <c r="A7" s="56" t="s">
        <v>76</v>
      </c>
      <c r="B7" s="53" t="s">
        <v>71</v>
      </c>
    </row>
    <row r="8" spans="1:2" ht="18" x14ac:dyDescent="0.2">
      <c r="A8" s="56" t="s">
        <v>77</v>
      </c>
      <c r="B8" s="53" t="s">
        <v>71</v>
      </c>
    </row>
    <row r="9" spans="1:2" ht="18" x14ac:dyDescent="0.2">
      <c r="A9" s="56" t="s">
        <v>78</v>
      </c>
      <c r="B9" s="53" t="s">
        <v>71</v>
      </c>
    </row>
    <row r="10" spans="1:2" ht="18" x14ac:dyDescent="0.2">
      <c r="A10" s="56" t="s">
        <v>79</v>
      </c>
      <c r="B10" s="53" t="s">
        <v>71</v>
      </c>
    </row>
    <row r="11" spans="1:2" ht="18" x14ac:dyDescent="0.2">
      <c r="A11" s="56" t="s">
        <v>80</v>
      </c>
      <c r="B11" s="53" t="s">
        <v>71</v>
      </c>
    </row>
    <row r="12" spans="1:2" ht="18" x14ac:dyDescent="0.2">
      <c r="A12" s="56" t="s">
        <v>81</v>
      </c>
      <c r="B12" s="53" t="s">
        <v>71</v>
      </c>
    </row>
    <row r="13" spans="1:2" ht="18" x14ac:dyDescent="0.2">
      <c r="A13" s="56" t="s">
        <v>82</v>
      </c>
      <c r="B13" s="53" t="s">
        <v>71</v>
      </c>
    </row>
    <row r="14" spans="1:2" ht="23.25" customHeight="1" x14ac:dyDescent="0.2">
      <c r="A14" s="56" t="s">
        <v>83</v>
      </c>
      <c r="B14" s="53" t="s">
        <v>71</v>
      </c>
    </row>
    <row r="15" spans="1:2" ht="18" x14ac:dyDescent="0.2">
      <c r="A15" s="62" t="s">
        <v>8</v>
      </c>
      <c r="B15" s="53" t="s">
        <v>71</v>
      </c>
    </row>
    <row r="16" spans="1:2" ht="18" x14ac:dyDescent="0.2">
      <c r="A16" s="61" t="s">
        <v>84</v>
      </c>
      <c r="B16" s="53" t="s">
        <v>71</v>
      </c>
    </row>
    <row r="17" spans="1:2" ht="27" x14ac:dyDescent="0.2">
      <c r="A17" s="56" t="s">
        <v>85</v>
      </c>
      <c r="B17" s="53" t="s">
        <v>71</v>
      </c>
    </row>
    <row r="18" spans="1:2" ht="18" x14ac:dyDescent="0.2">
      <c r="A18" s="56" t="s">
        <v>86</v>
      </c>
      <c r="B18" s="53" t="s">
        <v>71</v>
      </c>
    </row>
    <row r="19" spans="1:2" ht="18" x14ac:dyDescent="0.2">
      <c r="A19" s="56" t="s">
        <v>87</v>
      </c>
      <c r="B19" s="53" t="s">
        <v>71</v>
      </c>
    </row>
    <row r="20" spans="1:2" x14ac:dyDescent="0.2">
      <c r="A20" s="56" t="s">
        <v>88</v>
      </c>
      <c r="B20" s="53" t="s">
        <v>71</v>
      </c>
    </row>
    <row r="21" spans="1:2" ht="18" x14ac:dyDescent="0.2">
      <c r="A21" s="56" t="s">
        <v>89</v>
      </c>
      <c r="B21" s="53" t="s">
        <v>71</v>
      </c>
    </row>
    <row r="22" spans="1:2" ht="18" x14ac:dyDescent="0.2">
      <c r="A22" s="56" t="s">
        <v>90</v>
      </c>
      <c r="B22" s="53" t="s">
        <v>71</v>
      </c>
    </row>
    <row r="23" spans="1:2" ht="18" x14ac:dyDescent="0.2">
      <c r="A23" s="56" t="s">
        <v>91</v>
      </c>
      <c r="B23" s="53" t="s">
        <v>71</v>
      </c>
    </row>
    <row r="24" spans="1:2" ht="18" x14ac:dyDescent="0.2">
      <c r="A24" s="56" t="s">
        <v>92</v>
      </c>
      <c r="B24" s="53" t="s">
        <v>71</v>
      </c>
    </row>
    <row r="25" spans="1:2" x14ac:dyDescent="0.2">
      <c r="A25" s="56" t="s">
        <v>93</v>
      </c>
      <c r="B25" s="53" t="s">
        <v>71</v>
      </c>
    </row>
    <row r="26" spans="1:2" ht="18" x14ac:dyDescent="0.2">
      <c r="A26" s="56" t="s">
        <v>94</v>
      </c>
      <c r="B26" s="53" t="s">
        <v>71</v>
      </c>
    </row>
    <row r="27" spans="1:2" ht="18" x14ac:dyDescent="0.2">
      <c r="A27" s="56" t="s">
        <v>95</v>
      </c>
      <c r="B27" s="53" t="s">
        <v>71</v>
      </c>
    </row>
    <row r="28" spans="1:2" ht="18" x14ac:dyDescent="0.2">
      <c r="A28" s="56" t="s">
        <v>96</v>
      </c>
      <c r="B28" s="53" t="s">
        <v>71</v>
      </c>
    </row>
    <row r="29" spans="1:2" ht="18" x14ac:dyDescent="0.2">
      <c r="A29" s="56" t="s">
        <v>97</v>
      </c>
      <c r="B29" s="53" t="s">
        <v>71</v>
      </c>
    </row>
    <row r="30" spans="1:2" ht="27" x14ac:dyDescent="0.2">
      <c r="A30" s="56" t="s">
        <v>98</v>
      </c>
      <c r="B30" s="53" t="s">
        <v>71</v>
      </c>
    </row>
    <row r="31" spans="1:2" ht="18" x14ac:dyDescent="0.2">
      <c r="A31" s="56" t="s">
        <v>99</v>
      </c>
      <c r="B31" s="53" t="s">
        <v>71</v>
      </c>
    </row>
    <row r="32" spans="1:2" ht="18.75" thickBot="1" x14ac:dyDescent="0.25">
      <c r="A32" s="58" t="s">
        <v>100</v>
      </c>
      <c r="B32" s="55" t="s">
        <v>71</v>
      </c>
    </row>
    <row r="33" spans="1:2" x14ac:dyDescent="0.2">
      <c r="A33" s="120"/>
      <c r="B33" s="120"/>
    </row>
  </sheetData>
  <mergeCells count="2">
    <mergeCell ref="A2:B2"/>
    <mergeCell ref="A33:B3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5DF39-4757-453C-8271-DCB48643C7C2}">
  <dimension ref="A1:G12"/>
  <sheetViews>
    <sheetView workbookViewId="0">
      <selection activeCell="E5" sqref="E5"/>
    </sheetView>
  </sheetViews>
  <sheetFormatPr defaultRowHeight="15" x14ac:dyDescent="0.25"/>
  <cols>
    <col min="1" max="1" width="9.42578125" style="5" bestFit="1" customWidth="1"/>
    <col min="2" max="3" width="9.85546875" style="5" bestFit="1" customWidth="1"/>
    <col min="4" max="4" width="10.28515625" style="5" bestFit="1" customWidth="1"/>
    <col min="5" max="6" width="9.140625" style="5"/>
    <col min="7" max="7" width="13.85546875" style="5" bestFit="1" customWidth="1"/>
    <col min="8" max="16384" width="9.140625" style="5"/>
  </cols>
  <sheetData>
    <row r="1" spans="1:7" ht="16.5" thickBot="1" x14ac:dyDescent="0.3">
      <c r="A1" s="121" t="s">
        <v>24</v>
      </c>
      <c r="B1" s="122"/>
      <c r="C1" s="122"/>
      <c r="D1" s="123"/>
    </row>
    <row r="2" spans="1:7" x14ac:dyDescent="0.25">
      <c r="A2" s="12"/>
      <c r="B2" s="13" t="s">
        <v>20</v>
      </c>
      <c r="C2" s="13" t="s">
        <v>20</v>
      </c>
      <c r="D2" s="13" t="s">
        <v>20</v>
      </c>
    </row>
    <row r="3" spans="1:7" x14ac:dyDescent="0.25">
      <c r="A3" s="10" t="s">
        <v>19</v>
      </c>
      <c r="B3" s="11" t="s">
        <v>57</v>
      </c>
      <c r="C3" s="11" t="s">
        <v>21</v>
      </c>
      <c r="D3" s="11" t="s">
        <v>22</v>
      </c>
    </row>
    <row r="4" spans="1:7" x14ac:dyDescent="0.25">
      <c r="A4" s="47">
        <v>0</v>
      </c>
      <c r="B4" s="48">
        <v>0</v>
      </c>
      <c r="C4" s="48">
        <v>0</v>
      </c>
      <c r="D4" s="48">
        <v>0</v>
      </c>
    </row>
    <row r="5" spans="1:7" x14ac:dyDescent="0.25">
      <c r="A5" s="6">
        <v>25</v>
      </c>
      <c r="B5" s="7">
        <v>0.75</v>
      </c>
      <c r="C5" s="7">
        <f>C6/2</f>
        <v>0.875</v>
      </c>
      <c r="D5" s="7">
        <f>D6/2</f>
        <v>0.625</v>
      </c>
    </row>
    <row r="6" spans="1:7" x14ac:dyDescent="0.25">
      <c r="A6" s="6">
        <v>50</v>
      </c>
      <c r="B6" s="7">
        <v>1.5</v>
      </c>
      <c r="C6" s="7">
        <f>C8/2</f>
        <v>1.75</v>
      </c>
      <c r="D6" s="7">
        <f>D8/2</f>
        <v>1.25</v>
      </c>
    </row>
    <row r="7" spans="1:7" x14ac:dyDescent="0.25">
      <c r="A7" s="6">
        <v>75</v>
      </c>
      <c r="B7" s="7">
        <f>B6+B5</f>
        <v>2.25</v>
      </c>
      <c r="C7" s="7">
        <f>C6+C5</f>
        <v>2.625</v>
      </c>
      <c r="D7" s="7">
        <f>D6+D5</f>
        <v>1.875</v>
      </c>
    </row>
    <row r="8" spans="1:7" x14ac:dyDescent="0.25">
      <c r="A8" s="8">
        <v>100</v>
      </c>
      <c r="B8" s="48">
        <v>3</v>
      </c>
      <c r="C8" s="9">
        <v>3.5</v>
      </c>
      <c r="D8" s="9">
        <v>2.5</v>
      </c>
    </row>
    <row r="9" spans="1:7" x14ac:dyDescent="0.25">
      <c r="A9" s="6">
        <v>125</v>
      </c>
      <c r="B9" s="7">
        <f>B8+B5</f>
        <v>3.75</v>
      </c>
      <c r="C9" s="7">
        <f>C8+C5</f>
        <v>4.375</v>
      </c>
      <c r="D9" s="7">
        <f>D8+D5</f>
        <v>3.125</v>
      </c>
    </row>
    <row r="10" spans="1:7" ht="15.75" thickBot="1" x14ac:dyDescent="0.3">
      <c r="A10" s="6">
        <v>150</v>
      </c>
      <c r="B10" s="7">
        <f>B9+B5</f>
        <v>4.5</v>
      </c>
      <c r="C10" s="7">
        <f>C9+C5</f>
        <v>5.25</v>
      </c>
      <c r="D10" s="7">
        <f>D9+D5</f>
        <v>3.75</v>
      </c>
    </row>
    <row r="11" spans="1:7" ht="15.75" thickBot="1" x14ac:dyDescent="0.3">
      <c r="A11" s="6">
        <v>175</v>
      </c>
      <c r="B11" s="7">
        <f>B10+B5</f>
        <v>5.25</v>
      </c>
      <c r="C11" s="7">
        <f>C10+C5</f>
        <v>6.125</v>
      </c>
      <c r="D11" s="7">
        <f>D10+D5</f>
        <v>4.375</v>
      </c>
      <c r="F11" s="14" t="s">
        <v>23</v>
      </c>
      <c r="G11" s="16" t="s">
        <v>58</v>
      </c>
    </row>
    <row r="12" spans="1:7" ht="15.75" thickBot="1" x14ac:dyDescent="0.3">
      <c r="A12" s="8">
        <v>200</v>
      </c>
      <c r="B12" s="48">
        <v>6</v>
      </c>
      <c r="C12" s="9">
        <v>6.5</v>
      </c>
      <c r="D12" s="9">
        <v>5.5</v>
      </c>
      <c r="F12" s="15"/>
      <c r="G12" s="17" t="s">
        <v>25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5DC4-32FD-4C1A-B47D-98ECBA4FF52F}">
  <dimension ref="A1:P18"/>
  <sheetViews>
    <sheetView workbookViewId="0">
      <selection activeCell="E8" sqref="E8"/>
    </sheetView>
  </sheetViews>
  <sheetFormatPr defaultRowHeight="12.75" x14ac:dyDescent="0.2"/>
  <cols>
    <col min="7" max="7" width="11" customWidth="1"/>
    <col min="12" max="12" width="13.85546875" customWidth="1"/>
    <col min="13" max="13" width="14.28515625" customWidth="1"/>
    <col min="16" max="16" width="11.85546875" bestFit="1" customWidth="1"/>
  </cols>
  <sheetData>
    <row r="1" spans="1:16" ht="13.5" thickBot="1" x14ac:dyDescent="0.25">
      <c r="A1" s="128" t="s">
        <v>51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6" ht="13.5" customHeight="1" thickBot="1" x14ac:dyDescent="0.25">
      <c r="A2" s="130" t="s">
        <v>27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2"/>
      <c r="N2" s="31"/>
      <c r="O2" s="18"/>
    </row>
    <row r="3" spans="1:16" ht="30.75" customHeight="1" thickBot="1" x14ac:dyDescent="0.25">
      <c r="A3" s="137" t="s">
        <v>29</v>
      </c>
      <c r="B3" s="135" t="s">
        <v>30</v>
      </c>
      <c r="C3" s="139" t="s">
        <v>31</v>
      </c>
      <c r="D3" s="139" t="s">
        <v>32</v>
      </c>
      <c r="E3" s="27" t="s">
        <v>33</v>
      </c>
      <c r="F3" s="27" t="s">
        <v>34</v>
      </c>
      <c r="G3" s="28" t="s">
        <v>35</v>
      </c>
      <c r="H3" s="27" t="s">
        <v>36</v>
      </c>
      <c r="I3" s="27" t="s">
        <v>37</v>
      </c>
      <c r="J3" s="27" t="s">
        <v>38</v>
      </c>
      <c r="K3" s="27" t="s">
        <v>39</v>
      </c>
      <c r="L3" s="44"/>
      <c r="M3" s="45"/>
      <c r="N3" s="32"/>
      <c r="O3" s="32"/>
    </row>
    <row r="4" spans="1:16" ht="13.5" customHeight="1" thickBot="1" x14ac:dyDescent="0.25">
      <c r="A4" s="138"/>
      <c r="B4" s="124"/>
      <c r="C4" s="140"/>
      <c r="D4" s="140"/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129" t="s">
        <v>28</v>
      </c>
      <c r="M4" s="99"/>
      <c r="N4" s="32"/>
      <c r="O4" s="32"/>
    </row>
    <row r="5" spans="1:16" ht="15.75" x14ac:dyDescent="0.2">
      <c r="A5" s="26"/>
      <c r="B5" s="46" t="s">
        <v>105</v>
      </c>
      <c r="C5" s="27">
        <v>120</v>
      </c>
      <c r="D5" s="28"/>
      <c r="E5" s="27" t="s">
        <v>23</v>
      </c>
      <c r="F5" s="27" t="s">
        <v>23</v>
      </c>
      <c r="G5" s="27" t="s">
        <v>23</v>
      </c>
      <c r="H5" s="27" t="s">
        <v>23</v>
      </c>
      <c r="I5" s="27" t="s">
        <v>23</v>
      </c>
      <c r="J5" s="27" t="s">
        <v>23</v>
      </c>
      <c r="K5" s="27" t="s">
        <v>23</v>
      </c>
      <c r="L5" s="135" t="s">
        <v>47</v>
      </c>
      <c r="M5" s="136"/>
      <c r="N5" s="32"/>
      <c r="O5" s="32"/>
    </row>
    <row r="6" spans="1:16" ht="21" customHeight="1" x14ac:dyDescent="0.2">
      <c r="A6" s="41" t="s">
        <v>48</v>
      </c>
      <c r="B6" s="33">
        <v>0</v>
      </c>
      <c r="C6" s="33">
        <v>120</v>
      </c>
      <c r="D6" s="42"/>
      <c r="E6" s="43"/>
      <c r="F6" s="33" t="s">
        <v>23</v>
      </c>
      <c r="G6" s="33" t="s">
        <v>23</v>
      </c>
      <c r="H6" s="33" t="s">
        <v>23</v>
      </c>
      <c r="I6" s="33" t="s">
        <v>23</v>
      </c>
      <c r="J6" s="33" t="s">
        <v>23</v>
      </c>
      <c r="K6" s="33" t="s">
        <v>23</v>
      </c>
      <c r="L6" s="133" t="s">
        <v>106</v>
      </c>
      <c r="M6" s="134"/>
      <c r="N6" s="32"/>
      <c r="O6" s="32"/>
    </row>
    <row r="7" spans="1:16" ht="15.75" x14ac:dyDescent="0.2">
      <c r="A7" s="25" t="s">
        <v>48</v>
      </c>
      <c r="B7" s="29">
        <v>25</v>
      </c>
      <c r="C7" s="2">
        <v>120</v>
      </c>
      <c r="D7" s="23" t="s">
        <v>23</v>
      </c>
      <c r="E7" s="24"/>
      <c r="F7" s="2" t="s">
        <v>23</v>
      </c>
      <c r="G7" s="2" t="s">
        <v>23</v>
      </c>
      <c r="H7" s="2" t="s">
        <v>23</v>
      </c>
      <c r="I7" s="2" t="s">
        <v>23</v>
      </c>
      <c r="J7" s="24"/>
      <c r="K7" s="24"/>
      <c r="L7" s="103" t="s">
        <v>52</v>
      </c>
      <c r="M7" s="104"/>
      <c r="N7" s="32"/>
      <c r="O7" s="32"/>
    </row>
    <row r="8" spans="1:16" x14ac:dyDescent="0.2">
      <c r="A8" s="25" t="s">
        <v>48</v>
      </c>
      <c r="B8" s="29">
        <v>50</v>
      </c>
      <c r="C8" s="2">
        <v>120</v>
      </c>
      <c r="D8" s="23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K8" s="2" t="s">
        <v>23</v>
      </c>
      <c r="L8" s="103" t="s">
        <v>52</v>
      </c>
      <c r="M8" s="104"/>
      <c r="N8" s="32"/>
      <c r="O8" s="32"/>
    </row>
    <row r="9" spans="1:16" ht="15.75" x14ac:dyDescent="0.2">
      <c r="A9" s="25" t="s">
        <v>48</v>
      </c>
      <c r="B9" s="29">
        <v>75</v>
      </c>
      <c r="C9" s="2">
        <v>120</v>
      </c>
      <c r="D9" s="23" t="s">
        <v>23</v>
      </c>
      <c r="E9" s="24"/>
      <c r="F9" s="2" t="s">
        <v>23</v>
      </c>
      <c r="G9" s="2" t="s">
        <v>23</v>
      </c>
      <c r="H9" s="2" t="s">
        <v>23</v>
      </c>
      <c r="I9" s="2" t="s">
        <v>23</v>
      </c>
      <c r="J9" s="24"/>
      <c r="K9" s="24"/>
      <c r="L9" s="103" t="s">
        <v>52</v>
      </c>
      <c r="M9" s="104"/>
      <c r="N9" s="32"/>
      <c r="O9" s="32"/>
    </row>
    <row r="10" spans="1:16" ht="13.5" thickBot="1" x14ac:dyDescent="0.25">
      <c r="A10" s="34" t="s">
        <v>48</v>
      </c>
      <c r="B10" s="33">
        <v>100</v>
      </c>
      <c r="C10" s="35">
        <v>120</v>
      </c>
      <c r="D10" s="36" t="s">
        <v>23</v>
      </c>
      <c r="E10" s="35" t="s">
        <v>23</v>
      </c>
      <c r="F10" s="35" t="s">
        <v>23</v>
      </c>
      <c r="G10" s="35" t="s">
        <v>23</v>
      </c>
      <c r="H10" s="35" t="s">
        <v>23</v>
      </c>
      <c r="I10" s="35" t="s">
        <v>23</v>
      </c>
      <c r="J10" s="35" t="s">
        <v>23</v>
      </c>
      <c r="K10" s="35" t="s">
        <v>23</v>
      </c>
      <c r="L10" s="103" t="s">
        <v>52</v>
      </c>
      <c r="M10" s="104"/>
      <c r="N10" s="32"/>
      <c r="O10" s="32"/>
    </row>
    <row r="11" spans="1:16" ht="16.5" thickBot="1" x14ac:dyDescent="0.3">
      <c r="A11" s="25" t="s">
        <v>48</v>
      </c>
      <c r="B11" s="29">
        <v>125</v>
      </c>
      <c r="C11" s="2">
        <v>120</v>
      </c>
      <c r="D11" s="23" t="s">
        <v>23</v>
      </c>
      <c r="E11" s="24"/>
      <c r="F11" s="2" t="s">
        <v>23</v>
      </c>
      <c r="G11" s="2" t="s">
        <v>23</v>
      </c>
      <c r="H11" s="2" t="s">
        <v>23</v>
      </c>
      <c r="I11" s="2" t="s">
        <v>23</v>
      </c>
      <c r="J11" s="24"/>
      <c r="K11" s="24"/>
      <c r="L11" s="103" t="s">
        <v>52</v>
      </c>
      <c r="M11" s="104"/>
      <c r="N11" s="32"/>
      <c r="O11" s="14" t="s">
        <v>23</v>
      </c>
      <c r="P11" s="16" t="s">
        <v>26</v>
      </c>
    </row>
    <row r="12" spans="1:16" ht="15.75" thickBot="1" x14ac:dyDescent="0.3">
      <c r="A12" s="25" t="s">
        <v>48</v>
      </c>
      <c r="B12" s="29">
        <v>150</v>
      </c>
      <c r="C12" s="2">
        <v>120</v>
      </c>
      <c r="D12" s="23" t="s">
        <v>23</v>
      </c>
      <c r="E12" s="2" t="s">
        <v>23</v>
      </c>
      <c r="F12" s="2" t="s">
        <v>23</v>
      </c>
      <c r="G12" s="2" t="s">
        <v>23</v>
      </c>
      <c r="H12" s="2" t="s">
        <v>23</v>
      </c>
      <c r="I12" s="2" t="s">
        <v>23</v>
      </c>
      <c r="J12" s="2" t="s">
        <v>23</v>
      </c>
      <c r="K12" s="2" t="s">
        <v>23</v>
      </c>
      <c r="L12" s="103" t="s">
        <v>52</v>
      </c>
      <c r="M12" s="104"/>
      <c r="N12" s="32"/>
      <c r="O12" s="15"/>
      <c r="P12" s="17" t="s">
        <v>25</v>
      </c>
    </row>
    <row r="13" spans="1:16" ht="15.75" x14ac:dyDescent="0.2">
      <c r="A13" s="25" t="s">
        <v>48</v>
      </c>
      <c r="B13" s="29">
        <v>175</v>
      </c>
      <c r="C13" s="2">
        <v>120</v>
      </c>
      <c r="D13" s="23" t="s">
        <v>23</v>
      </c>
      <c r="E13" s="24"/>
      <c r="F13" s="2" t="s">
        <v>23</v>
      </c>
      <c r="G13" s="2" t="s">
        <v>23</v>
      </c>
      <c r="H13" s="2" t="s">
        <v>23</v>
      </c>
      <c r="I13" s="2" t="s">
        <v>23</v>
      </c>
      <c r="J13" s="24"/>
      <c r="K13" s="24"/>
      <c r="L13" s="103" t="s">
        <v>52</v>
      </c>
      <c r="M13" s="104"/>
      <c r="N13" s="32"/>
      <c r="O13" s="32"/>
    </row>
    <row r="14" spans="1:16" ht="13.5" thickBot="1" x14ac:dyDescent="0.25">
      <c r="A14" s="38" t="s">
        <v>48</v>
      </c>
      <c r="B14" s="37">
        <v>200</v>
      </c>
      <c r="C14" s="39">
        <v>120</v>
      </c>
      <c r="D14" s="40"/>
      <c r="E14" s="39" t="s">
        <v>23</v>
      </c>
      <c r="F14" s="39" t="s">
        <v>23</v>
      </c>
      <c r="G14" s="39" t="s">
        <v>23</v>
      </c>
      <c r="H14" s="39" t="s">
        <v>23</v>
      </c>
      <c r="I14" s="39" t="s">
        <v>23</v>
      </c>
      <c r="J14" s="39" t="s">
        <v>23</v>
      </c>
      <c r="K14" s="39" t="s">
        <v>23</v>
      </c>
      <c r="L14" s="124"/>
      <c r="M14" s="125"/>
      <c r="N14" s="32"/>
      <c r="O14" s="32"/>
    </row>
    <row r="15" spans="1:16" ht="12.75" customHeight="1" x14ac:dyDescent="0.2">
      <c r="A15" s="126" t="s">
        <v>49</v>
      </c>
      <c r="B15" s="126"/>
      <c r="C15" s="126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19"/>
      <c r="O15" s="19"/>
    </row>
    <row r="16" spans="1:16" ht="12.75" customHeight="1" x14ac:dyDescent="0.2">
      <c r="A16" s="127" t="s">
        <v>50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</row>
    <row r="17" spans="1:1" x14ac:dyDescent="0.2">
      <c r="A17" s="20"/>
    </row>
    <row r="18" spans="1:1" x14ac:dyDescent="0.2">
      <c r="A18" s="21"/>
    </row>
  </sheetData>
  <mergeCells count="19">
    <mergeCell ref="A1:M1"/>
    <mergeCell ref="L4:M4"/>
    <mergeCell ref="A2:M2"/>
    <mergeCell ref="L12:M12"/>
    <mergeCell ref="L13:M13"/>
    <mergeCell ref="L7:M7"/>
    <mergeCell ref="L8:M8"/>
    <mergeCell ref="L6:M6"/>
    <mergeCell ref="L5:M5"/>
    <mergeCell ref="A3:A4"/>
    <mergeCell ref="B3:B4"/>
    <mergeCell ref="C3:C4"/>
    <mergeCell ref="D3:D4"/>
    <mergeCell ref="L14:M14"/>
    <mergeCell ref="A15:C15"/>
    <mergeCell ref="A16:M16"/>
    <mergeCell ref="L9:M9"/>
    <mergeCell ref="L10:M10"/>
    <mergeCell ref="L11:M1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E2C9-228C-404A-92C1-CE690BCD459A}">
  <dimension ref="B2:G34"/>
  <sheetViews>
    <sheetView zoomScale="60" zoomScaleNormal="60" workbookViewId="0">
      <selection activeCell="D15" sqref="D15"/>
    </sheetView>
  </sheetViews>
  <sheetFormatPr defaultRowHeight="15" x14ac:dyDescent="0.25"/>
  <cols>
    <col min="1" max="1" width="3.28515625" style="5" customWidth="1"/>
    <col min="2" max="2" width="13.140625" style="5" customWidth="1"/>
    <col min="3" max="3" width="17.5703125" style="68" bestFit="1" customWidth="1"/>
    <col min="4" max="4" width="107.7109375" style="5" bestFit="1" customWidth="1"/>
    <col min="5" max="16384" width="9.140625" style="5"/>
  </cols>
  <sheetData>
    <row r="2" spans="2:7" ht="15.75" x14ac:dyDescent="0.25">
      <c r="G2" s="63">
        <v>1</v>
      </c>
    </row>
    <row r="3" spans="2:7" ht="20.100000000000001" customHeight="1" x14ac:dyDescent="0.25">
      <c r="B3" s="64" t="s">
        <v>110</v>
      </c>
      <c r="C3" s="69" t="s">
        <v>111</v>
      </c>
      <c r="D3" s="64" t="s">
        <v>112</v>
      </c>
      <c r="G3" s="63"/>
    </row>
    <row r="4" spans="2:7" ht="20.100000000000001" customHeight="1" x14ac:dyDescent="0.25">
      <c r="B4" s="65">
        <v>1</v>
      </c>
      <c r="C4" s="70" t="s">
        <v>113</v>
      </c>
      <c r="D4" s="66" t="s">
        <v>150</v>
      </c>
      <c r="G4" s="63">
        <v>2</v>
      </c>
    </row>
    <row r="5" spans="2:7" ht="20.100000000000001" customHeight="1" x14ac:dyDescent="0.25">
      <c r="B5" s="65">
        <v>2</v>
      </c>
      <c r="C5" s="70" t="s">
        <v>114</v>
      </c>
      <c r="D5" s="66" t="s">
        <v>115</v>
      </c>
      <c r="G5" s="63"/>
    </row>
    <row r="6" spans="2:7" ht="20.100000000000001" customHeight="1" x14ac:dyDescent="0.25">
      <c r="B6" s="65">
        <v>3</v>
      </c>
      <c r="C6" s="70" t="s">
        <v>116</v>
      </c>
      <c r="D6" s="66" t="s">
        <v>117</v>
      </c>
      <c r="G6" s="63"/>
    </row>
    <row r="7" spans="2:7" ht="20.100000000000001" customHeight="1" x14ac:dyDescent="0.25">
      <c r="B7" s="65">
        <v>4</v>
      </c>
      <c r="C7" s="70" t="s">
        <v>118</v>
      </c>
      <c r="D7" s="66" t="s">
        <v>119</v>
      </c>
      <c r="G7" s="63"/>
    </row>
    <row r="8" spans="2:7" ht="20.100000000000001" customHeight="1" x14ac:dyDescent="0.25">
      <c r="B8" s="65">
        <v>5</v>
      </c>
      <c r="C8" s="70" t="s">
        <v>120</v>
      </c>
      <c r="D8" s="66" t="s">
        <v>121</v>
      </c>
      <c r="G8" s="63"/>
    </row>
    <row r="9" spans="2:7" ht="20.100000000000001" customHeight="1" x14ac:dyDescent="0.25">
      <c r="B9" s="65">
        <v>6</v>
      </c>
      <c r="C9" s="70" t="s">
        <v>122</v>
      </c>
      <c r="D9" s="66" t="s">
        <v>123</v>
      </c>
      <c r="G9" s="63"/>
    </row>
    <row r="10" spans="2:7" ht="20.100000000000001" customHeight="1" x14ac:dyDescent="0.25">
      <c r="B10" s="65">
        <v>7</v>
      </c>
      <c r="C10" s="70" t="s">
        <v>124</v>
      </c>
      <c r="D10" s="66" t="s">
        <v>125</v>
      </c>
      <c r="G10" s="63"/>
    </row>
    <row r="11" spans="2:7" ht="20.100000000000001" customHeight="1" x14ac:dyDescent="0.25">
      <c r="B11" s="65">
        <v>8</v>
      </c>
      <c r="C11" s="70" t="s">
        <v>120</v>
      </c>
      <c r="D11" s="66" t="s">
        <v>126</v>
      </c>
      <c r="G11" s="63"/>
    </row>
    <row r="12" spans="2:7" ht="20.100000000000001" customHeight="1" x14ac:dyDescent="0.25">
      <c r="B12" s="65">
        <v>9</v>
      </c>
      <c r="C12" s="70" t="s">
        <v>127</v>
      </c>
      <c r="D12" s="66" t="s">
        <v>128</v>
      </c>
      <c r="G12" s="63"/>
    </row>
    <row r="13" spans="2:7" ht="20.100000000000001" customHeight="1" x14ac:dyDescent="0.25">
      <c r="B13" s="65">
        <v>10</v>
      </c>
      <c r="C13" s="70" t="s">
        <v>129</v>
      </c>
      <c r="D13" s="66" t="s">
        <v>130</v>
      </c>
      <c r="G13" s="63"/>
    </row>
    <row r="14" spans="2:7" ht="20.100000000000001" customHeight="1" x14ac:dyDescent="0.25">
      <c r="B14" s="65">
        <v>11</v>
      </c>
      <c r="C14" s="70" t="s">
        <v>131</v>
      </c>
      <c r="D14" s="66" t="s">
        <v>132</v>
      </c>
      <c r="G14" s="63"/>
    </row>
    <row r="15" spans="2:7" ht="15.75" x14ac:dyDescent="0.25">
      <c r="G15" s="63"/>
    </row>
    <row r="16" spans="2:7" ht="15.75" x14ac:dyDescent="0.25">
      <c r="G16" s="63"/>
    </row>
    <row r="17" spans="7:7" ht="15.75" x14ac:dyDescent="0.25">
      <c r="G17" s="63"/>
    </row>
    <row r="18" spans="7:7" ht="15.75" x14ac:dyDescent="0.25">
      <c r="G18" s="63"/>
    </row>
    <row r="19" spans="7:7" ht="15.75" x14ac:dyDescent="0.25">
      <c r="G19" s="63"/>
    </row>
    <row r="20" spans="7:7" ht="15.75" x14ac:dyDescent="0.25">
      <c r="G20" s="63"/>
    </row>
    <row r="21" spans="7:7" ht="15.75" x14ac:dyDescent="0.25">
      <c r="G21" s="63">
        <v>3</v>
      </c>
    </row>
    <row r="22" spans="7:7" ht="15.75" x14ac:dyDescent="0.25">
      <c r="G22" s="63"/>
    </row>
    <row r="23" spans="7:7" ht="15.75" x14ac:dyDescent="0.25">
      <c r="G23" s="63">
        <v>4</v>
      </c>
    </row>
    <row r="24" spans="7:7" ht="15.75" x14ac:dyDescent="0.25">
      <c r="G24" s="63"/>
    </row>
    <row r="25" spans="7:7" ht="15.75" x14ac:dyDescent="0.25">
      <c r="G25" s="63">
        <v>5</v>
      </c>
    </row>
    <row r="26" spans="7:7" ht="15.75" x14ac:dyDescent="0.25">
      <c r="G26" s="63">
        <v>6</v>
      </c>
    </row>
    <row r="27" spans="7:7" ht="15.75" x14ac:dyDescent="0.25">
      <c r="G27" s="63">
        <v>7</v>
      </c>
    </row>
    <row r="28" spans="7:7" ht="15.75" x14ac:dyDescent="0.25">
      <c r="G28" s="63"/>
    </row>
    <row r="29" spans="7:7" ht="15.75" x14ac:dyDescent="0.25">
      <c r="G29" s="63"/>
    </row>
    <row r="30" spans="7:7" ht="15.75" x14ac:dyDescent="0.25">
      <c r="G30" s="63"/>
    </row>
    <row r="31" spans="7:7" ht="15.75" x14ac:dyDescent="0.25">
      <c r="G31" s="63">
        <v>11</v>
      </c>
    </row>
    <row r="32" spans="7:7" ht="15.75" x14ac:dyDescent="0.25">
      <c r="G32" s="63">
        <v>10</v>
      </c>
    </row>
    <row r="33" spans="7:7" ht="15.75" x14ac:dyDescent="0.25">
      <c r="G33" s="63">
        <v>9</v>
      </c>
    </row>
    <row r="34" spans="7:7" ht="15.75" x14ac:dyDescent="0.25">
      <c r="G34" s="63">
        <v>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Procedure Changes</vt:lpstr>
      <vt:lpstr>Open Items</vt:lpstr>
      <vt:lpstr>Initial HWO Results-Comparison</vt:lpstr>
      <vt:lpstr>Initial Blowby results</vt:lpstr>
      <vt:lpstr>QI Changes</vt:lpstr>
      <vt:lpstr>Engine Ranges</vt:lpstr>
      <vt:lpstr>Soot Change</vt:lpstr>
      <vt:lpstr>Min Reqt's for Oil Sampling</vt:lpstr>
      <vt:lpstr>Blowby Setup</vt:lpstr>
      <vt:lpstr>Turbo Inlet Blowby Port Block</vt:lpstr>
      <vt:lpstr>Dual Filter Setup</vt:lpstr>
      <vt:lpstr>Pre-build Prep</vt:lpstr>
      <vt:lpstr>Sheet1</vt:lpstr>
      <vt:lpstr>'Min Reqt''s for Oil Sampling'!_Ref519781779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Deegan, Michael (M.D.)</dc:creator>
  <cp:lastModifiedBy>Deegan, Michael (M.D.)</cp:lastModifiedBy>
  <dcterms:created xsi:type="dcterms:W3CDTF">2020-04-01T14:12:54Z</dcterms:created>
  <dcterms:modified xsi:type="dcterms:W3CDTF">2020-06-16T14:02:46Z</dcterms:modified>
</cp:coreProperties>
</file>