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40" windowHeight="8070" activeTab="0"/>
  </bookViews>
  <sheets>
    <sheet name="ISM Ref Test Merits" sheetId="1" r:id="rId1"/>
  </sheets>
  <definedNames/>
  <calcPr fullCalcOnLoad="1"/>
</workbook>
</file>

<file path=xl/sharedStrings.xml><?xml version="1.0" encoding="utf-8"?>
<sst xmlns="http://schemas.openxmlformats.org/spreadsheetml/2006/main" count="227" uniqueCount="86">
  <si>
    <t xml:space="preserve">TESTKEY   </t>
  </si>
  <si>
    <t xml:space="preserve">LTMSLAB  </t>
  </si>
  <si>
    <t xml:space="preserve">LTMSAPP  </t>
  </si>
  <si>
    <t xml:space="preserve">LTMSDATE </t>
  </si>
  <si>
    <t xml:space="preserve">VAL      </t>
  </si>
  <si>
    <t>CHART</t>
  </si>
  <si>
    <t xml:space="preserve">IND      </t>
  </si>
  <si>
    <t xml:space="preserve">ENKIT    </t>
  </si>
  <si>
    <t>Merits pre ICF</t>
  </si>
  <si>
    <t>Merits w/ICF</t>
  </si>
  <si>
    <t>ACWL</t>
  </si>
  <si>
    <t xml:space="preserve">ACWLCF   </t>
  </si>
  <si>
    <t xml:space="preserve">CWL      </t>
  </si>
  <si>
    <t>Merit (pre ICF)</t>
  </si>
  <si>
    <t>Merit (DB)</t>
  </si>
  <si>
    <t>SAIAS</t>
  </si>
  <si>
    <t xml:space="preserve">SAIASCF  </t>
  </si>
  <si>
    <t xml:space="preserve">IAS      </t>
  </si>
  <si>
    <t xml:space="preserve">FPD      </t>
  </si>
  <si>
    <t>FDP Merit</t>
  </si>
  <si>
    <t xml:space="preserve">ASR      </t>
  </si>
  <si>
    <t>AS Merit</t>
  </si>
  <si>
    <t xml:space="preserve"> D </t>
  </si>
  <si>
    <t xml:space="preserve"> AC</t>
  </si>
  <si>
    <t xml:space="preserve"> Y</t>
  </si>
  <si>
    <t xml:space="preserve"> 830-2 </t>
  </si>
  <si>
    <t xml:space="preserve"> ISM-012     </t>
  </si>
  <si>
    <t xml:space="preserve"> A </t>
  </si>
  <si>
    <t xml:space="preserve"> ISM-010     </t>
  </si>
  <si>
    <t xml:space="preserve"> G </t>
  </si>
  <si>
    <t xml:space="preserve"> ISM-013     </t>
  </si>
  <si>
    <t xml:space="preserve"> B </t>
  </si>
  <si>
    <t xml:space="preserve"> ISM-016     </t>
  </si>
  <si>
    <t xml:space="preserve"> ISM-025     </t>
  </si>
  <si>
    <t xml:space="preserve"> ISM-026     </t>
  </si>
  <si>
    <t xml:space="preserve"> ISM-031     </t>
  </si>
  <si>
    <t xml:space="preserve"> ISM-073     </t>
  </si>
  <si>
    <t xml:space="preserve"> ISM-069     </t>
  </si>
  <si>
    <t xml:space="preserve"> ISM-070     </t>
  </si>
  <si>
    <t xml:space="preserve"> ISM-099     </t>
  </si>
  <si>
    <t xml:space="preserve"> ISM-143     </t>
  </si>
  <si>
    <t xml:space="preserve"> ISM-083     </t>
  </si>
  <si>
    <t xml:space="preserve"> ISM-150     </t>
  </si>
  <si>
    <t xml:space="preserve"> ISM-162     </t>
  </si>
  <si>
    <t xml:space="preserve"> OC</t>
  </si>
  <si>
    <t xml:space="preserve"> ISM-131     </t>
  </si>
  <si>
    <t xml:space="preserve"> ISM-132     </t>
  </si>
  <si>
    <t xml:space="preserve"> ISM-220     </t>
  </si>
  <si>
    <t xml:space="preserve"> ISM-217     </t>
  </si>
  <si>
    <t xml:space="preserve"> C </t>
  </si>
  <si>
    <t xml:space="preserve"> ISM-201     </t>
  </si>
  <si>
    <t xml:space="preserve"> ISM-205     </t>
  </si>
  <si>
    <t xml:space="preserve"> ISM-146     </t>
  </si>
  <si>
    <t xml:space="preserve"> ISM-177     </t>
  </si>
  <si>
    <t xml:space="preserve"> ISM-239     </t>
  </si>
  <si>
    <t xml:space="preserve"> ISM-237     </t>
  </si>
  <si>
    <t xml:space="preserve"> ISM-267     </t>
  </si>
  <si>
    <t xml:space="preserve"> ISM-229     </t>
  </si>
  <si>
    <t xml:space="preserve"> ISM-298     </t>
  </si>
  <si>
    <t xml:space="preserve"> ISM-301     </t>
  </si>
  <si>
    <t xml:space="preserve"> ISM-300     </t>
  </si>
  <si>
    <t xml:space="preserve"> ISM-275     </t>
  </si>
  <si>
    <t xml:space="preserve"> ISM-292     </t>
  </si>
  <si>
    <t xml:space="preserve"> ISM-297     </t>
  </si>
  <si>
    <t xml:space="preserve"> ISM-299     </t>
  </si>
  <si>
    <t xml:space="preserve"> ISM-360     </t>
  </si>
  <si>
    <t xml:space="preserve"> ISM-351     </t>
  </si>
  <si>
    <t>Pre CF (21)</t>
  </si>
  <si>
    <t>Post CF (15)</t>
  </si>
  <si>
    <t>Pre</t>
  </si>
  <si>
    <t>Post</t>
  </si>
  <si>
    <t>Official Merits</t>
  </si>
  <si>
    <t>Avg</t>
  </si>
  <si>
    <t>Max</t>
  </si>
  <si>
    <t>Min</t>
  </si>
  <si>
    <t>Std Dev</t>
  </si>
  <si>
    <t>pre ICF</t>
  </si>
  <si>
    <t>post ICF</t>
  </si>
  <si>
    <t>Average Merits for TMC 830-2 -- treated as candidate oil</t>
  </si>
  <si>
    <t>Total</t>
  </si>
  <si>
    <t>CWL</t>
  </si>
  <si>
    <t>IAS</t>
  </si>
  <si>
    <t>FDP</t>
  </si>
  <si>
    <t>ASR</t>
  </si>
  <si>
    <t xml:space="preserve">Pre (21 tests)  </t>
  </si>
  <si>
    <t>Post (15 tests)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</si>
</sst>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yyyymmdd"/>
    <numFmt numFmtId="170" formatCode="0.0"/>
    <numFmt numFmtId="171" formatCode="0.0000"/>
    <numFmt numFmtId="172" formatCode="0.00000"/>
    <numFmt numFmtId="173" formatCode="0.000"/>
  </numFmts>
  <fonts count="7">
    <font>
      <sz val="10"/>
      <name val="Arial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Arial"/>
      <family val="0"/>
    </font>
    <font>
      <sz val="11"/>
      <name val="Arial"/>
      <family val="0"/>
    </font>
    <font>
      <b/>
      <sz val="11"/>
      <color indexed="12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right"/>
    </xf>
    <xf numFmtId="1" fontId="4" fillId="3" borderId="2" xfId="0" applyNumberFormat="1" applyFont="1" applyFill="1" applyBorder="1" applyAlignment="1">
      <alignment horizontal="right"/>
    </xf>
    <xf numFmtId="1" fontId="6" fillId="4" borderId="1" xfId="0" applyNumberFormat="1" applyFont="1" applyFill="1" applyBorder="1" applyAlignment="1">
      <alignment/>
    </xf>
    <xf numFmtId="1" fontId="4" fillId="4" borderId="2" xfId="0" applyNumberFormat="1" applyFont="1" applyFill="1" applyBorder="1" applyAlignment="1">
      <alignment horizontal="right"/>
    </xf>
    <xf numFmtId="0" fontId="6" fillId="0" borderId="1" xfId="0" applyFont="1" applyBorder="1" applyAlignment="1">
      <alignment/>
    </xf>
    <xf numFmtId="1" fontId="4" fillId="5" borderId="2" xfId="0" applyNumberFormat="1" applyFont="1" applyFill="1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right"/>
    </xf>
    <xf numFmtId="1" fontId="4" fillId="5" borderId="3" xfId="0" applyNumberFormat="1" applyFont="1" applyFill="1" applyBorder="1" applyAlignment="1">
      <alignment horizontal="right"/>
    </xf>
    <xf numFmtId="0" fontId="6" fillId="0" borderId="3" xfId="0" applyFont="1" applyBorder="1" applyAlignment="1">
      <alignment/>
    </xf>
    <xf numFmtId="1" fontId="6" fillId="4" borderId="3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1" fontId="4" fillId="0" borderId="2" xfId="0" applyNumberFormat="1" applyFont="1" applyBorder="1" applyAlignment="1">
      <alignment horizontal="right"/>
    </xf>
    <xf numFmtId="1" fontId="5" fillId="5" borderId="2" xfId="0" applyNumberFormat="1" applyFont="1" applyFill="1" applyBorder="1" applyAlignment="1">
      <alignment horizontal="right"/>
    </xf>
    <xf numFmtId="0" fontId="6" fillId="0" borderId="2" xfId="0" applyFont="1" applyBorder="1" applyAlignment="1">
      <alignment/>
    </xf>
    <xf numFmtId="1" fontId="6" fillId="4" borderId="2" xfId="0" applyNumberFormat="1" applyFont="1" applyFill="1" applyBorder="1" applyAlignment="1">
      <alignment/>
    </xf>
    <xf numFmtId="1" fontId="4" fillId="0" borderId="1" xfId="0" applyNumberFormat="1" applyFont="1" applyBorder="1" applyAlignment="1">
      <alignment horizontal="right"/>
    </xf>
    <xf numFmtId="1" fontId="5" fillId="5" borderId="1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1" fontId="5" fillId="3" borderId="1" xfId="0" applyNumberFormat="1" applyFont="1" applyFill="1" applyBorder="1" applyAlignment="1" quotePrefix="1">
      <alignment/>
    </xf>
    <xf numFmtId="1" fontId="4" fillId="3" borderId="1" xfId="0" applyNumberFormat="1" applyFont="1" applyFill="1" applyBorder="1" applyAlignment="1" quotePrefix="1">
      <alignment/>
    </xf>
    <xf numFmtId="1" fontId="4" fillId="3" borderId="1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4" fillId="0" borderId="1" xfId="0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170" fontId="4" fillId="0" borderId="1" xfId="0" applyNumberFormat="1" applyFont="1" applyBorder="1" applyAlignment="1">
      <alignment/>
    </xf>
    <xf numFmtId="170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tabSelected="1" zoomScale="75" zoomScaleNormal="75" workbookViewId="0" topLeftCell="A1">
      <pane ySplit="1" topLeftCell="BM20" activePane="bottomLeft" state="frozen"/>
      <selection pane="topLeft" activeCell="A1" sqref="A1"/>
      <selection pane="bottomLeft" activeCell="S48" sqref="S48"/>
    </sheetView>
  </sheetViews>
  <sheetFormatPr defaultColWidth="9.140625" defaultRowHeight="12.75"/>
  <cols>
    <col min="1" max="1" width="9.421875" style="26" bestFit="1" customWidth="1"/>
    <col min="2" max="2" width="7.28125" style="26" customWidth="1"/>
    <col min="3" max="3" width="9.421875" style="26" hidden="1" customWidth="1"/>
    <col min="4" max="4" width="11.140625" style="26" customWidth="1"/>
    <col min="5" max="5" width="5.421875" style="26" customWidth="1"/>
    <col min="6" max="6" width="0" style="26" hidden="1" customWidth="1"/>
    <col min="7" max="7" width="7.57421875" style="26" customWidth="1"/>
    <col min="8" max="8" width="13.8515625" style="26" customWidth="1"/>
    <col min="9" max="10" width="13.28125" style="27" customWidth="1"/>
    <col min="11" max="11" width="13.00390625" style="27" customWidth="1"/>
    <col min="12" max="14" width="8.7109375" style="26" customWidth="1"/>
    <col min="15" max="17" width="9.421875" style="26" bestFit="1" customWidth="1"/>
    <col min="18" max="18" width="9.421875" style="26" customWidth="1"/>
    <col min="19" max="20" width="9.421875" style="26" bestFit="1" customWidth="1"/>
    <col min="21" max="22" width="9.421875" style="26" customWidth="1"/>
    <col min="23" max="23" width="9.421875" style="26" bestFit="1" customWidth="1"/>
    <col min="24" max="24" width="9.421875" style="26" customWidth="1"/>
    <col min="25" max="16384" width="9.140625" style="26" customWidth="1"/>
  </cols>
  <sheetData>
    <row r="1" spans="1:24" s="1" customFormat="1" ht="14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13</v>
      </c>
      <c r="T1" s="1" t="s">
        <v>14</v>
      </c>
      <c r="U1" s="1" t="s">
        <v>18</v>
      </c>
      <c r="V1" s="1" t="s">
        <v>19</v>
      </c>
      <c r="W1" s="1" t="s">
        <v>20</v>
      </c>
      <c r="X1" s="1" t="s">
        <v>21</v>
      </c>
    </row>
    <row r="2" spans="1:24" s="3" customFormat="1" ht="15">
      <c r="A2" s="3">
        <v>47644</v>
      </c>
      <c r="B2" s="3" t="s">
        <v>22</v>
      </c>
      <c r="C2" s="3">
        <v>1</v>
      </c>
      <c r="D2" s="4">
        <v>20040901</v>
      </c>
      <c r="E2" s="3" t="s">
        <v>23</v>
      </c>
      <c r="F2" s="3" t="s">
        <v>24</v>
      </c>
      <c r="G2" s="3" t="s">
        <v>25</v>
      </c>
      <c r="H2" s="4" t="s">
        <v>26</v>
      </c>
      <c r="I2" s="5">
        <v>1441.8181818181808</v>
      </c>
      <c r="J2" s="6">
        <v>1441.8181818181808</v>
      </c>
      <c r="K2" s="3">
        <v>5.7</v>
      </c>
      <c r="L2" s="3">
        <v>0</v>
      </c>
      <c r="M2" s="3">
        <v>5.7</v>
      </c>
      <c r="N2" s="7">
        <v>350</v>
      </c>
      <c r="O2" s="7">
        <v>350</v>
      </c>
      <c r="P2" s="3">
        <v>19.4</v>
      </c>
      <c r="Q2" s="3">
        <v>0</v>
      </c>
      <c r="R2" s="3">
        <v>19.4</v>
      </c>
      <c r="S2" s="7">
        <v>591.8181818181818</v>
      </c>
      <c r="T2" s="7">
        <v>591.8181818181818</v>
      </c>
      <c r="U2" s="3">
        <v>9</v>
      </c>
      <c r="V2" s="7">
        <v>250</v>
      </c>
      <c r="W2" s="3">
        <v>9.2</v>
      </c>
      <c r="X2" s="7">
        <v>249.9999999999991</v>
      </c>
    </row>
    <row r="3" spans="1:24" s="3" customFormat="1" ht="15">
      <c r="A3" s="3">
        <v>50224</v>
      </c>
      <c r="B3" s="3" t="s">
        <v>27</v>
      </c>
      <c r="C3" s="3">
        <v>1</v>
      </c>
      <c r="D3" s="4">
        <v>20040903</v>
      </c>
      <c r="E3" s="3" t="s">
        <v>23</v>
      </c>
      <c r="F3" s="3" t="s">
        <v>24</v>
      </c>
      <c r="G3" s="3" t="s">
        <v>25</v>
      </c>
      <c r="H3" s="4" t="s">
        <v>28</v>
      </c>
      <c r="I3" s="5">
        <v>1214.7727272727275</v>
      </c>
      <c r="J3" s="6">
        <v>1214.7727272727275</v>
      </c>
      <c r="K3" s="3">
        <v>4.6</v>
      </c>
      <c r="L3" s="3">
        <v>0</v>
      </c>
      <c r="M3" s="3">
        <v>4.6</v>
      </c>
      <c r="N3" s="7">
        <v>625</v>
      </c>
      <c r="O3" s="7">
        <v>625</v>
      </c>
      <c r="P3" s="3">
        <v>35.5</v>
      </c>
      <c r="Q3" s="3">
        <v>0</v>
      </c>
      <c r="R3" s="3">
        <v>35.5</v>
      </c>
      <c r="S3" s="7">
        <v>214.77272727272737</v>
      </c>
      <c r="T3" s="7">
        <v>214.77272727272737</v>
      </c>
      <c r="U3" s="3">
        <v>10</v>
      </c>
      <c r="V3" s="7">
        <v>225</v>
      </c>
      <c r="W3" s="3">
        <v>9</v>
      </c>
      <c r="X3" s="7">
        <v>150</v>
      </c>
    </row>
    <row r="4" spans="1:24" s="3" customFormat="1" ht="15">
      <c r="A4" s="3">
        <v>51799</v>
      </c>
      <c r="B4" s="3" t="s">
        <v>29</v>
      </c>
      <c r="C4" s="3">
        <v>1</v>
      </c>
      <c r="D4" s="4">
        <v>20040905</v>
      </c>
      <c r="E4" s="3" t="s">
        <v>23</v>
      </c>
      <c r="F4" s="3" t="s">
        <v>24</v>
      </c>
      <c r="G4" s="3" t="s">
        <v>25</v>
      </c>
      <c r="H4" s="4" t="s">
        <v>30</v>
      </c>
      <c r="I4" s="5">
        <v>1299.7727272727273</v>
      </c>
      <c r="J4" s="6">
        <v>1299.7727272727273</v>
      </c>
      <c r="K4" s="3">
        <v>4.4</v>
      </c>
      <c r="L4" s="3">
        <v>0</v>
      </c>
      <c r="M4" s="3">
        <v>4.4</v>
      </c>
      <c r="N4" s="7">
        <v>675</v>
      </c>
      <c r="O4" s="7">
        <v>675</v>
      </c>
      <c r="P4" s="3">
        <v>33.3</v>
      </c>
      <c r="Q4" s="3">
        <v>0</v>
      </c>
      <c r="R4" s="3">
        <v>33.3</v>
      </c>
      <c r="S4" s="7">
        <v>249.77272727272737</v>
      </c>
      <c r="T4" s="7">
        <v>249.77272727272737</v>
      </c>
      <c r="U4" s="3">
        <v>12</v>
      </c>
      <c r="V4" s="7">
        <v>175</v>
      </c>
      <c r="W4" s="3">
        <v>9.1</v>
      </c>
      <c r="X4" s="7">
        <v>200</v>
      </c>
    </row>
    <row r="5" spans="1:24" s="3" customFormat="1" ht="15">
      <c r="A5" s="3">
        <v>52996</v>
      </c>
      <c r="B5" s="3" t="s">
        <v>31</v>
      </c>
      <c r="C5" s="3">
        <v>1</v>
      </c>
      <c r="D5" s="4">
        <v>20041002</v>
      </c>
      <c r="E5" s="3" t="s">
        <v>23</v>
      </c>
      <c r="F5" s="3" t="s">
        <v>24</v>
      </c>
      <c r="G5" s="3" t="s">
        <v>25</v>
      </c>
      <c r="H5" s="4" t="s">
        <v>32</v>
      </c>
      <c r="I5" s="5">
        <v>1535</v>
      </c>
      <c r="J5" s="6">
        <v>1535</v>
      </c>
      <c r="K5" s="3">
        <v>2.4</v>
      </c>
      <c r="L5" s="3">
        <v>0</v>
      </c>
      <c r="M5" s="3">
        <v>2.4</v>
      </c>
      <c r="N5" s="7">
        <v>700</v>
      </c>
      <c r="O5" s="7">
        <v>700</v>
      </c>
      <c r="P5" s="3">
        <v>25.9</v>
      </c>
      <c r="Q5" s="3">
        <v>0</v>
      </c>
      <c r="R5" s="3">
        <v>25.9</v>
      </c>
      <c r="S5" s="7">
        <v>385</v>
      </c>
      <c r="T5" s="7">
        <v>385</v>
      </c>
      <c r="U5" s="3">
        <v>7</v>
      </c>
      <c r="V5" s="7">
        <v>300</v>
      </c>
      <c r="W5" s="3">
        <v>9</v>
      </c>
      <c r="X5" s="7">
        <v>150</v>
      </c>
    </row>
    <row r="6" spans="1:24" s="3" customFormat="1" ht="15">
      <c r="A6" s="3">
        <v>52997</v>
      </c>
      <c r="B6" s="3" t="s">
        <v>22</v>
      </c>
      <c r="C6" s="3">
        <v>1</v>
      </c>
      <c r="D6" s="4">
        <v>20041126</v>
      </c>
      <c r="E6" s="3" t="s">
        <v>23</v>
      </c>
      <c r="F6" s="3" t="s">
        <v>24</v>
      </c>
      <c r="G6" s="3" t="s">
        <v>25</v>
      </c>
      <c r="H6" s="4" t="s">
        <v>33</v>
      </c>
      <c r="I6" s="5">
        <v>800.4545454545453</v>
      </c>
      <c r="J6" s="6">
        <v>800.4545454545453</v>
      </c>
      <c r="K6" s="3">
        <v>7</v>
      </c>
      <c r="L6" s="3">
        <v>0</v>
      </c>
      <c r="M6" s="3">
        <v>7</v>
      </c>
      <c r="N6" s="7">
        <v>25</v>
      </c>
      <c r="O6" s="7">
        <v>25</v>
      </c>
      <c r="P6" s="3">
        <v>26.2</v>
      </c>
      <c r="Q6" s="3">
        <v>0</v>
      </c>
      <c r="R6" s="3">
        <v>26.2</v>
      </c>
      <c r="S6" s="7">
        <v>375.4545454545454</v>
      </c>
      <c r="T6" s="7">
        <v>375.4545454545454</v>
      </c>
      <c r="U6" s="3">
        <v>11</v>
      </c>
      <c r="V6" s="7">
        <v>200</v>
      </c>
      <c r="W6" s="3">
        <v>9.1</v>
      </c>
      <c r="X6" s="7">
        <v>200</v>
      </c>
    </row>
    <row r="7" spans="1:24" s="3" customFormat="1" ht="15">
      <c r="A7" s="3">
        <v>54195</v>
      </c>
      <c r="B7" s="3" t="s">
        <v>31</v>
      </c>
      <c r="C7" s="3">
        <v>1</v>
      </c>
      <c r="D7" s="4">
        <v>20041219</v>
      </c>
      <c r="E7" s="3" t="s">
        <v>23</v>
      </c>
      <c r="F7" s="3" t="s">
        <v>24</v>
      </c>
      <c r="G7" s="3" t="s">
        <v>25</v>
      </c>
      <c r="H7" s="4" t="s">
        <v>34</v>
      </c>
      <c r="I7" s="5">
        <v>1265</v>
      </c>
      <c r="J7" s="6">
        <v>1265</v>
      </c>
      <c r="K7" s="3">
        <v>4.7</v>
      </c>
      <c r="L7" s="3">
        <v>0</v>
      </c>
      <c r="M7" s="3">
        <v>4.7</v>
      </c>
      <c r="N7" s="7">
        <v>600</v>
      </c>
      <c r="O7" s="7">
        <v>600</v>
      </c>
      <c r="P7" s="3">
        <v>29.2</v>
      </c>
      <c r="Q7" s="3">
        <v>0</v>
      </c>
      <c r="R7" s="3">
        <v>29.2</v>
      </c>
      <c r="S7" s="7">
        <v>315</v>
      </c>
      <c r="T7" s="7">
        <v>315</v>
      </c>
      <c r="U7" s="3">
        <v>13</v>
      </c>
      <c r="V7" s="7">
        <v>150</v>
      </c>
      <c r="W7" s="3">
        <v>9.1</v>
      </c>
      <c r="X7" s="7">
        <v>200</v>
      </c>
    </row>
    <row r="8" spans="1:24" s="3" customFormat="1" ht="15">
      <c r="A8" s="3">
        <v>54204</v>
      </c>
      <c r="B8" s="3" t="s">
        <v>29</v>
      </c>
      <c r="C8" s="3">
        <v>1</v>
      </c>
      <c r="D8" s="4">
        <v>20041226</v>
      </c>
      <c r="E8" s="3" t="s">
        <v>23</v>
      </c>
      <c r="F8" s="3" t="s">
        <v>24</v>
      </c>
      <c r="G8" s="3" t="s">
        <v>25</v>
      </c>
      <c r="H8" s="4" t="s">
        <v>35</v>
      </c>
      <c r="I8" s="5">
        <v>536.8181818181827</v>
      </c>
      <c r="J8" s="6">
        <v>536.8181818181827</v>
      </c>
      <c r="K8" s="3">
        <v>4.9</v>
      </c>
      <c r="L8" s="3">
        <v>0</v>
      </c>
      <c r="M8" s="3">
        <v>4.9</v>
      </c>
      <c r="N8" s="7">
        <v>550</v>
      </c>
      <c r="O8" s="7">
        <v>550</v>
      </c>
      <c r="P8" s="3">
        <v>40.4</v>
      </c>
      <c r="Q8" s="3">
        <v>0</v>
      </c>
      <c r="R8" s="3">
        <v>40.4</v>
      </c>
      <c r="S8" s="7">
        <v>136.81818181818187</v>
      </c>
      <c r="T8" s="7">
        <v>136.81818181818187</v>
      </c>
      <c r="U8" s="3">
        <v>27</v>
      </c>
      <c r="V8" s="7">
        <v>-200</v>
      </c>
      <c r="W8" s="3">
        <v>8.8</v>
      </c>
      <c r="X8" s="7">
        <v>50.00000000000091</v>
      </c>
    </row>
    <row r="9" spans="1:24" s="3" customFormat="1" ht="15">
      <c r="A9" s="3">
        <v>50226</v>
      </c>
      <c r="B9" s="3" t="s">
        <v>27</v>
      </c>
      <c r="C9" s="3">
        <v>1</v>
      </c>
      <c r="D9" s="4">
        <v>20050709</v>
      </c>
      <c r="E9" s="3" t="s">
        <v>23</v>
      </c>
      <c r="F9" s="3" t="s">
        <v>24</v>
      </c>
      <c r="G9" s="3" t="s">
        <v>25</v>
      </c>
      <c r="H9" s="4" t="s">
        <v>36</v>
      </c>
      <c r="I9" s="5">
        <v>1224.090909090909</v>
      </c>
      <c r="J9" s="8">
        <v>770.6818181818181</v>
      </c>
      <c r="K9" s="3">
        <v>6.4</v>
      </c>
      <c r="L9" s="3">
        <v>0</v>
      </c>
      <c r="M9" s="3">
        <v>6.4</v>
      </c>
      <c r="N9" s="7">
        <v>175</v>
      </c>
      <c r="O9" s="7">
        <v>175</v>
      </c>
      <c r="P9" s="3">
        <v>17.6</v>
      </c>
      <c r="Q9" s="9">
        <v>19.1</v>
      </c>
      <c r="R9" s="3">
        <v>36.7</v>
      </c>
      <c r="S9" s="7">
        <v>649.0909090909089</v>
      </c>
      <c r="T9" s="7">
        <v>195.68181818181813</v>
      </c>
      <c r="U9" s="3">
        <v>6</v>
      </c>
      <c r="V9" s="7">
        <v>300</v>
      </c>
      <c r="W9" s="3">
        <v>8.9</v>
      </c>
      <c r="X9" s="7">
        <v>100</v>
      </c>
    </row>
    <row r="10" spans="1:24" s="3" customFormat="1" ht="15">
      <c r="A10" s="3">
        <v>55570</v>
      </c>
      <c r="B10" s="3" t="s">
        <v>27</v>
      </c>
      <c r="C10" s="3">
        <v>2</v>
      </c>
      <c r="D10" s="4">
        <v>20050716</v>
      </c>
      <c r="E10" s="3" t="s">
        <v>23</v>
      </c>
      <c r="F10" s="3" t="s">
        <v>24</v>
      </c>
      <c r="G10" s="3" t="s">
        <v>25</v>
      </c>
      <c r="H10" s="4" t="s">
        <v>37</v>
      </c>
      <c r="I10" s="5">
        <v>1125</v>
      </c>
      <c r="J10" s="8">
        <v>752.727272727273</v>
      </c>
      <c r="K10" s="3">
        <v>7.1</v>
      </c>
      <c r="L10" s="3">
        <v>0</v>
      </c>
      <c r="M10" s="3">
        <v>7.1</v>
      </c>
      <c r="N10" s="7">
        <v>2.2737367544323206E-13</v>
      </c>
      <c r="O10" s="7">
        <v>2.2737367544323206E-13</v>
      </c>
      <c r="P10" s="3">
        <v>9.3</v>
      </c>
      <c r="Q10" s="9">
        <v>19.1</v>
      </c>
      <c r="R10" s="3">
        <v>28.4</v>
      </c>
      <c r="S10" s="7">
        <v>700</v>
      </c>
      <c r="T10" s="7">
        <v>327.7272727272728</v>
      </c>
      <c r="U10" s="3">
        <v>8</v>
      </c>
      <c r="V10" s="7">
        <v>275</v>
      </c>
      <c r="W10" s="3">
        <v>9</v>
      </c>
      <c r="X10" s="7">
        <v>150</v>
      </c>
    </row>
    <row r="11" spans="1:24" s="3" customFormat="1" ht="15">
      <c r="A11" s="3">
        <v>55571</v>
      </c>
      <c r="B11" s="3" t="s">
        <v>27</v>
      </c>
      <c r="C11" s="3">
        <v>3</v>
      </c>
      <c r="D11" s="4">
        <v>20050730</v>
      </c>
      <c r="E11" s="3" t="s">
        <v>23</v>
      </c>
      <c r="F11" s="3" t="s">
        <v>24</v>
      </c>
      <c r="G11" s="3" t="s">
        <v>25</v>
      </c>
      <c r="H11" s="4" t="s">
        <v>38</v>
      </c>
      <c r="I11" s="5">
        <v>1175</v>
      </c>
      <c r="J11" s="8">
        <v>815.4545454545457</v>
      </c>
      <c r="K11" s="3">
        <v>6.1</v>
      </c>
      <c r="L11" s="3">
        <v>0</v>
      </c>
      <c r="M11" s="3">
        <v>6.1</v>
      </c>
      <c r="N11" s="7">
        <v>250</v>
      </c>
      <c r="O11" s="7">
        <v>250</v>
      </c>
      <c r="P11" s="3">
        <v>8.5</v>
      </c>
      <c r="Q11" s="9">
        <v>19.1</v>
      </c>
      <c r="R11" s="3">
        <v>27.6</v>
      </c>
      <c r="S11" s="7">
        <v>700</v>
      </c>
      <c r="T11" s="7">
        <v>340.4545454545455</v>
      </c>
      <c r="U11" s="3">
        <v>10</v>
      </c>
      <c r="V11" s="7">
        <v>225</v>
      </c>
      <c r="W11" s="3">
        <v>8.7</v>
      </c>
      <c r="X11" s="7">
        <v>0</v>
      </c>
    </row>
    <row r="12" spans="1:24" s="3" customFormat="1" ht="15">
      <c r="A12" s="3">
        <v>52791</v>
      </c>
      <c r="B12" s="3" t="s">
        <v>31</v>
      </c>
      <c r="C12" s="3">
        <v>1</v>
      </c>
      <c r="D12" s="4">
        <v>20060131</v>
      </c>
      <c r="E12" s="3" t="s">
        <v>23</v>
      </c>
      <c r="F12" s="3" t="s">
        <v>24</v>
      </c>
      <c r="G12" s="3" t="s">
        <v>25</v>
      </c>
      <c r="H12" s="4" t="s">
        <v>39</v>
      </c>
      <c r="I12" s="5">
        <v>1800</v>
      </c>
      <c r="J12" s="10">
        <v>1244.090909090909</v>
      </c>
      <c r="K12" s="3">
        <v>3.5</v>
      </c>
      <c r="L12" s="9">
        <v>1.7</v>
      </c>
      <c r="M12" s="3">
        <v>5.2</v>
      </c>
      <c r="N12" s="7">
        <v>700</v>
      </c>
      <c r="O12" s="7">
        <v>475</v>
      </c>
      <c r="P12" s="3">
        <v>7.3</v>
      </c>
      <c r="Q12" s="9">
        <v>19.1</v>
      </c>
      <c r="R12" s="3">
        <v>26.4</v>
      </c>
      <c r="S12" s="7">
        <v>700</v>
      </c>
      <c r="T12" s="7">
        <v>369.090909090909</v>
      </c>
      <c r="U12" s="3">
        <v>11</v>
      </c>
      <c r="V12" s="7">
        <v>200</v>
      </c>
      <c r="W12" s="3">
        <v>9.1</v>
      </c>
      <c r="X12" s="7">
        <v>200</v>
      </c>
    </row>
    <row r="13" spans="1:24" s="3" customFormat="1" ht="15">
      <c r="A13" s="3">
        <v>55568</v>
      </c>
      <c r="B13" s="3" t="s">
        <v>29</v>
      </c>
      <c r="C13" s="3">
        <v>1</v>
      </c>
      <c r="D13" s="4">
        <v>20060409</v>
      </c>
      <c r="E13" s="3" t="s">
        <v>23</v>
      </c>
      <c r="F13" s="3" t="s">
        <v>24</v>
      </c>
      <c r="G13" s="3" t="s">
        <v>25</v>
      </c>
      <c r="H13" s="4" t="s">
        <v>40</v>
      </c>
      <c r="I13" s="5">
        <v>1575</v>
      </c>
      <c r="J13" s="10">
        <v>1040.6818181818192</v>
      </c>
      <c r="K13" s="3">
        <v>3</v>
      </c>
      <c r="L13" s="9">
        <v>1.7</v>
      </c>
      <c r="M13" s="3">
        <v>4.7</v>
      </c>
      <c r="N13" s="7">
        <v>700</v>
      </c>
      <c r="O13" s="7">
        <v>600</v>
      </c>
      <c r="P13" s="3">
        <v>13.2</v>
      </c>
      <c r="Q13" s="9">
        <v>19.1</v>
      </c>
      <c r="R13" s="3">
        <v>32.3</v>
      </c>
      <c r="S13" s="7">
        <v>700</v>
      </c>
      <c r="T13" s="7">
        <v>265.68181818181824</v>
      </c>
      <c r="U13" s="3">
        <v>14</v>
      </c>
      <c r="V13" s="7">
        <v>125</v>
      </c>
      <c r="W13" s="3">
        <v>8.8</v>
      </c>
      <c r="X13" s="7">
        <v>50.00000000000091</v>
      </c>
    </row>
    <row r="14" spans="1:24" s="3" customFormat="1" ht="15">
      <c r="A14" s="3">
        <v>54189</v>
      </c>
      <c r="B14" s="3" t="s">
        <v>22</v>
      </c>
      <c r="C14" s="3">
        <v>1</v>
      </c>
      <c r="D14" s="4">
        <v>20060502</v>
      </c>
      <c r="E14" s="3" t="s">
        <v>23</v>
      </c>
      <c r="F14" s="3" t="s">
        <v>24</v>
      </c>
      <c r="G14" s="3" t="s">
        <v>25</v>
      </c>
      <c r="H14" s="4" t="s">
        <v>41</v>
      </c>
      <c r="I14" s="5">
        <v>1572.7272727272725</v>
      </c>
      <c r="J14" s="10">
        <v>807.5</v>
      </c>
      <c r="K14" s="3">
        <v>4</v>
      </c>
      <c r="L14" s="9">
        <v>1.7</v>
      </c>
      <c r="M14" s="3">
        <v>5.7</v>
      </c>
      <c r="N14" s="7">
        <v>700</v>
      </c>
      <c r="O14" s="7">
        <v>350</v>
      </c>
      <c r="P14" s="3">
        <v>20</v>
      </c>
      <c r="Q14" s="9">
        <v>19.1</v>
      </c>
      <c r="R14" s="3">
        <v>39.1</v>
      </c>
      <c r="S14" s="7">
        <v>572.7272727272726</v>
      </c>
      <c r="T14" s="7">
        <v>157.5</v>
      </c>
      <c r="U14" s="3">
        <v>11</v>
      </c>
      <c r="V14" s="7">
        <v>200</v>
      </c>
      <c r="W14" s="3">
        <v>8.9</v>
      </c>
      <c r="X14" s="7">
        <v>100</v>
      </c>
    </row>
    <row r="15" spans="1:24" s="3" customFormat="1" ht="15">
      <c r="A15" s="3">
        <v>56718</v>
      </c>
      <c r="B15" s="3" t="s">
        <v>27</v>
      </c>
      <c r="C15" s="3">
        <v>1</v>
      </c>
      <c r="D15" s="4">
        <v>20060612</v>
      </c>
      <c r="E15" s="3" t="s">
        <v>23</v>
      </c>
      <c r="F15" s="3" t="s">
        <v>24</v>
      </c>
      <c r="G15" s="3" t="s">
        <v>25</v>
      </c>
      <c r="H15" s="4" t="s">
        <v>42</v>
      </c>
      <c r="I15" s="5">
        <v>1642.727272727273</v>
      </c>
      <c r="J15" s="10">
        <v>767.5</v>
      </c>
      <c r="K15" s="3">
        <v>4.6</v>
      </c>
      <c r="L15" s="9">
        <v>1.7</v>
      </c>
      <c r="M15" s="3">
        <v>6.3</v>
      </c>
      <c r="N15" s="7">
        <v>625</v>
      </c>
      <c r="O15" s="7">
        <v>200</v>
      </c>
      <c r="P15" s="3">
        <v>17.8</v>
      </c>
      <c r="Q15" s="9">
        <v>19.1</v>
      </c>
      <c r="R15" s="3">
        <v>36.9</v>
      </c>
      <c r="S15" s="7">
        <v>642.7272727272727</v>
      </c>
      <c r="T15" s="7">
        <v>192.5</v>
      </c>
      <c r="U15" s="3">
        <v>12</v>
      </c>
      <c r="V15" s="7">
        <v>175</v>
      </c>
      <c r="W15" s="3">
        <v>9.1</v>
      </c>
      <c r="X15" s="7">
        <v>200</v>
      </c>
    </row>
    <row r="16" spans="1:24" s="3" customFormat="1" ht="15">
      <c r="A16" s="3">
        <v>56719</v>
      </c>
      <c r="B16" s="3" t="s">
        <v>27</v>
      </c>
      <c r="C16" s="3">
        <v>2</v>
      </c>
      <c r="D16" s="4">
        <v>20060806</v>
      </c>
      <c r="E16" s="3" t="s">
        <v>23</v>
      </c>
      <c r="F16" s="3" t="s">
        <v>24</v>
      </c>
      <c r="G16" s="3" t="s">
        <v>25</v>
      </c>
      <c r="H16" s="4" t="s">
        <v>43</v>
      </c>
      <c r="I16" s="5">
        <v>1675</v>
      </c>
      <c r="J16" s="10">
        <v>1226.1363636363649</v>
      </c>
      <c r="K16" s="3">
        <v>2.9</v>
      </c>
      <c r="L16" s="9">
        <v>1.7</v>
      </c>
      <c r="M16" s="3">
        <v>4.6</v>
      </c>
      <c r="N16" s="7">
        <v>700</v>
      </c>
      <c r="O16" s="7">
        <v>625</v>
      </c>
      <c r="P16" s="3">
        <v>9.4</v>
      </c>
      <c r="Q16" s="9">
        <v>19.1</v>
      </c>
      <c r="R16" s="3">
        <v>28.5</v>
      </c>
      <c r="S16" s="7">
        <v>700</v>
      </c>
      <c r="T16" s="7">
        <v>326.1363636363637</v>
      </c>
      <c r="U16" s="3">
        <v>10</v>
      </c>
      <c r="V16" s="7">
        <v>225</v>
      </c>
      <c r="W16" s="3">
        <v>8.8</v>
      </c>
      <c r="X16" s="7">
        <v>50.00000000000091</v>
      </c>
    </row>
    <row r="17" spans="1:24" s="3" customFormat="1" ht="15">
      <c r="A17" s="3">
        <v>55572</v>
      </c>
      <c r="B17" s="3" t="s">
        <v>31</v>
      </c>
      <c r="C17" s="3">
        <v>1</v>
      </c>
      <c r="D17" s="4">
        <v>20070228</v>
      </c>
      <c r="E17" s="3" t="s">
        <v>44</v>
      </c>
      <c r="F17" s="3" t="s">
        <v>24</v>
      </c>
      <c r="G17" s="3" t="s">
        <v>25</v>
      </c>
      <c r="H17" s="4" t="s">
        <v>45</v>
      </c>
      <c r="I17" s="5">
        <v>1625</v>
      </c>
      <c r="J17" s="10">
        <v>1367.2727272727261</v>
      </c>
      <c r="K17" s="3">
        <v>1</v>
      </c>
      <c r="L17" s="9">
        <v>1.7</v>
      </c>
      <c r="M17" s="3">
        <v>2.7</v>
      </c>
      <c r="N17" s="7">
        <v>700</v>
      </c>
      <c r="O17" s="7">
        <v>700</v>
      </c>
      <c r="P17" s="3">
        <v>5</v>
      </c>
      <c r="Q17" s="9">
        <v>19.1</v>
      </c>
      <c r="R17" s="3">
        <v>24.1</v>
      </c>
      <c r="S17" s="7">
        <v>700</v>
      </c>
      <c r="T17" s="7">
        <v>442.27272727272714</v>
      </c>
      <c r="U17" s="3">
        <v>20</v>
      </c>
      <c r="V17" s="7">
        <v>-25</v>
      </c>
      <c r="W17" s="3">
        <v>9.2</v>
      </c>
      <c r="X17" s="7">
        <v>249.9999999999991</v>
      </c>
    </row>
    <row r="18" spans="1:24" s="3" customFormat="1" ht="15">
      <c r="A18" s="3">
        <v>55573</v>
      </c>
      <c r="B18" s="3" t="s">
        <v>31</v>
      </c>
      <c r="C18" s="3">
        <v>1</v>
      </c>
      <c r="D18" s="4">
        <v>20070311</v>
      </c>
      <c r="E18" s="3" t="s">
        <v>23</v>
      </c>
      <c r="F18" s="3" t="s">
        <v>24</v>
      </c>
      <c r="G18" s="3" t="s">
        <v>25</v>
      </c>
      <c r="H18" s="4" t="s">
        <v>46</v>
      </c>
      <c r="I18" s="5">
        <v>1775</v>
      </c>
      <c r="J18" s="10">
        <v>1099.090909090909</v>
      </c>
      <c r="K18" s="3">
        <v>3.7</v>
      </c>
      <c r="L18" s="9">
        <v>1.7</v>
      </c>
      <c r="M18" s="3">
        <v>5.4</v>
      </c>
      <c r="N18" s="7">
        <v>700</v>
      </c>
      <c r="O18" s="7">
        <v>425</v>
      </c>
      <c r="P18" s="3">
        <v>11.1</v>
      </c>
      <c r="Q18" s="9">
        <v>19.1</v>
      </c>
      <c r="R18" s="3">
        <v>30.2</v>
      </c>
      <c r="S18" s="7">
        <v>700</v>
      </c>
      <c r="T18" s="7">
        <v>299.0909090909091</v>
      </c>
      <c r="U18" s="3">
        <v>12</v>
      </c>
      <c r="V18" s="7">
        <v>175</v>
      </c>
      <c r="W18" s="3">
        <v>9.1</v>
      </c>
      <c r="X18" s="7">
        <v>200</v>
      </c>
    </row>
    <row r="19" spans="1:24" s="3" customFormat="1" ht="15">
      <c r="A19" s="3">
        <v>55574</v>
      </c>
      <c r="B19" s="3" t="s">
        <v>22</v>
      </c>
      <c r="C19" s="3">
        <v>1</v>
      </c>
      <c r="D19" s="4">
        <v>20070429</v>
      </c>
      <c r="E19" s="3" t="s">
        <v>23</v>
      </c>
      <c r="F19" s="3" t="s">
        <v>24</v>
      </c>
      <c r="G19" s="3" t="s">
        <v>25</v>
      </c>
      <c r="H19" s="4" t="s">
        <v>47</v>
      </c>
      <c r="I19" s="5">
        <v>1475</v>
      </c>
      <c r="J19" s="10">
        <v>698.4090909090912</v>
      </c>
      <c r="K19" s="3">
        <v>4.9</v>
      </c>
      <c r="L19" s="9">
        <v>1.7</v>
      </c>
      <c r="M19" s="3">
        <v>6.6</v>
      </c>
      <c r="N19" s="7">
        <v>550</v>
      </c>
      <c r="O19" s="7">
        <v>125</v>
      </c>
      <c r="P19" s="3">
        <v>8</v>
      </c>
      <c r="Q19" s="9">
        <v>19.1</v>
      </c>
      <c r="R19" s="3">
        <v>27.1</v>
      </c>
      <c r="S19" s="7">
        <v>700</v>
      </c>
      <c r="T19" s="7">
        <v>348.40909090909093</v>
      </c>
      <c r="U19" s="3">
        <v>14</v>
      </c>
      <c r="V19" s="7">
        <v>125</v>
      </c>
      <c r="W19" s="3">
        <v>8.9</v>
      </c>
      <c r="X19" s="7">
        <v>100</v>
      </c>
    </row>
    <row r="20" spans="1:24" s="3" customFormat="1" ht="15">
      <c r="A20" s="3">
        <v>55569</v>
      </c>
      <c r="B20" s="3" t="s">
        <v>29</v>
      </c>
      <c r="C20" s="3">
        <v>1</v>
      </c>
      <c r="D20" s="4">
        <v>20070509</v>
      </c>
      <c r="E20" s="3" t="s">
        <v>44</v>
      </c>
      <c r="F20" s="3" t="s">
        <v>24</v>
      </c>
      <c r="G20" s="3" t="s">
        <v>25</v>
      </c>
      <c r="H20" s="4" t="s">
        <v>48</v>
      </c>
      <c r="I20" s="5">
        <v>1675</v>
      </c>
      <c r="J20" s="10">
        <v>1471.3636363636372</v>
      </c>
      <c r="K20" s="3">
        <v>0.7</v>
      </c>
      <c r="L20" s="9">
        <v>1.7</v>
      </c>
      <c r="M20" s="3">
        <v>2.4</v>
      </c>
      <c r="N20" s="7">
        <v>700</v>
      </c>
      <c r="O20" s="7">
        <v>700</v>
      </c>
      <c r="P20" s="3">
        <v>3.3</v>
      </c>
      <c r="Q20" s="9">
        <v>19.1</v>
      </c>
      <c r="R20" s="3">
        <v>22.4</v>
      </c>
      <c r="S20" s="7">
        <v>700</v>
      </c>
      <c r="T20" s="7">
        <v>496.36363636363626</v>
      </c>
      <c r="U20" s="3">
        <v>10</v>
      </c>
      <c r="V20" s="7">
        <v>225</v>
      </c>
      <c r="W20" s="3">
        <v>8.8</v>
      </c>
      <c r="X20" s="7">
        <v>50.00000000000091</v>
      </c>
    </row>
    <row r="21" spans="1:24" s="3" customFormat="1" ht="15">
      <c r="A21" s="3">
        <v>61892</v>
      </c>
      <c r="B21" s="3" t="s">
        <v>49</v>
      </c>
      <c r="C21" s="3">
        <v>1</v>
      </c>
      <c r="D21" s="4">
        <v>20070615</v>
      </c>
      <c r="E21" s="3" t="s">
        <v>23</v>
      </c>
      <c r="F21" s="3" t="s">
        <v>24</v>
      </c>
      <c r="G21" s="3" t="s">
        <v>25</v>
      </c>
      <c r="H21" s="4" t="s">
        <v>50</v>
      </c>
      <c r="I21" s="5">
        <v>1625</v>
      </c>
      <c r="J21" s="10">
        <v>1351.3636363636351</v>
      </c>
      <c r="K21" s="3">
        <v>2</v>
      </c>
      <c r="L21" s="9">
        <v>1.7</v>
      </c>
      <c r="M21" s="3">
        <v>3.7</v>
      </c>
      <c r="N21" s="7">
        <v>700</v>
      </c>
      <c r="O21" s="7">
        <v>700</v>
      </c>
      <c r="P21" s="3">
        <v>5.5</v>
      </c>
      <c r="Q21" s="9">
        <v>19.1</v>
      </c>
      <c r="R21" s="3">
        <v>24.6</v>
      </c>
      <c r="S21" s="7">
        <v>700</v>
      </c>
      <c r="T21" s="7">
        <v>426.36363636363615</v>
      </c>
      <c r="U21" s="3">
        <v>20</v>
      </c>
      <c r="V21" s="7">
        <v>-25</v>
      </c>
      <c r="W21" s="3">
        <v>9.2</v>
      </c>
      <c r="X21" s="7">
        <v>249.9999999999991</v>
      </c>
    </row>
    <row r="22" spans="1:24" s="17" customFormat="1" ht="15.75" thickBot="1">
      <c r="A22" s="11">
        <v>54577</v>
      </c>
      <c r="B22" s="11" t="s">
        <v>27</v>
      </c>
      <c r="C22" s="11">
        <v>1</v>
      </c>
      <c r="D22" s="12">
        <v>20070705</v>
      </c>
      <c r="E22" s="11" t="s">
        <v>23</v>
      </c>
      <c r="F22" s="11" t="s">
        <v>24</v>
      </c>
      <c r="G22" s="11" t="s">
        <v>25</v>
      </c>
      <c r="H22" s="12" t="s">
        <v>51</v>
      </c>
      <c r="I22" s="13">
        <v>1425</v>
      </c>
      <c r="J22" s="14">
        <v>723.1818181818184</v>
      </c>
      <c r="K22" s="11">
        <v>5.9</v>
      </c>
      <c r="L22" s="15">
        <v>1.7</v>
      </c>
      <c r="M22" s="11">
        <v>7.6</v>
      </c>
      <c r="N22" s="16">
        <v>300</v>
      </c>
      <c r="O22" s="16">
        <v>-125</v>
      </c>
      <c r="P22" s="11">
        <v>5.6</v>
      </c>
      <c r="Q22" s="15">
        <v>19.1</v>
      </c>
      <c r="R22" s="11">
        <v>24.7</v>
      </c>
      <c r="S22" s="16">
        <v>700</v>
      </c>
      <c r="T22" s="16">
        <v>423.18181818181813</v>
      </c>
      <c r="U22" s="11">
        <v>8</v>
      </c>
      <c r="V22" s="16">
        <v>275</v>
      </c>
      <c r="W22" s="11">
        <v>9</v>
      </c>
      <c r="X22" s="16">
        <v>150</v>
      </c>
    </row>
    <row r="23" spans="1:24" s="18" customFormat="1" ht="15.75" thickTop="1">
      <c r="A23" s="18">
        <v>63706</v>
      </c>
      <c r="B23" s="18" t="s">
        <v>49</v>
      </c>
      <c r="C23" s="18">
        <v>1</v>
      </c>
      <c r="D23" s="19">
        <v>20070810</v>
      </c>
      <c r="E23" s="18" t="s">
        <v>23</v>
      </c>
      <c r="F23" s="18" t="s">
        <v>24</v>
      </c>
      <c r="G23" s="18" t="s">
        <v>25</v>
      </c>
      <c r="H23" s="19" t="s">
        <v>52</v>
      </c>
      <c r="I23" s="20">
        <v>1375</v>
      </c>
      <c r="J23" s="21">
        <v>493.4090909090909</v>
      </c>
      <c r="K23" s="18">
        <v>6.1</v>
      </c>
      <c r="L23" s="22">
        <v>1.7</v>
      </c>
      <c r="M23" s="18">
        <v>7.8</v>
      </c>
      <c r="N23" s="23">
        <v>250</v>
      </c>
      <c r="O23" s="23">
        <v>-175</v>
      </c>
      <c r="P23" s="18">
        <v>14.6</v>
      </c>
      <c r="Q23" s="22">
        <v>19.1</v>
      </c>
      <c r="R23" s="18">
        <v>33.7</v>
      </c>
      <c r="S23" s="23">
        <v>700</v>
      </c>
      <c r="T23" s="23">
        <v>243.40909090909088</v>
      </c>
      <c r="U23" s="18">
        <v>10</v>
      </c>
      <c r="V23" s="23">
        <v>225</v>
      </c>
      <c r="W23" s="18">
        <v>9.1</v>
      </c>
      <c r="X23" s="23">
        <v>200</v>
      </c>
    </row>
    <row r="24" spans="1:24" s="3" customFormat="1" ht="15">
      <c r="A24" s="3">
        <v>54576</v>
      </c>
      <c r="B24" s="3" t="s">
        <v>27</v>
      </c>
      <c r="C24" s="3">
        <v>3</v>
      </c>
      <c r="D24" s="4">
        <v>20070816</v>
      </c>
      <c r="E24" s="3" t="s">
        <v>23</v>
      </c>
      <c r="F24" s="3" t="s">
        <v>24</v>
      </c>
      <c r="G24" s="3" t="s">
        <v>25</v>
      </c>
      <c r="H24" s="4" t="s">
        <v>53</v>
      </c>
      <c r="I24" s="24">
        <v>1850</v>
      </c>
      <c r="J24" s="21">
        <v>1493.6363636363637</v>
      </c>
      <c r="K24" s="3">
        <v>2.5</v>
      </c>
      <c r="L24" s="9">
        <v>1.7</v>
      </c>
      <c r="M24" s="3">
        <v>4.2</v>
      </c>
      <c r="N24" s="7">
        <v>700</v>
      </c>
      <c r="O24" s="7">
        <v>700</v>
      </c>
      <c r="P24" s="3">
        <v>8.3</v>
      </c>
      <c r="Q24" s="9">
        <v>19.1</v>
      </c>
      <c r="R24" s="3">
        <v>27.4</v>
      </c>
      <c r="S24" s="7">
        <v>700</v>
      </c>
      <c r="T24" s="7">
        <v>343.6363636363637</v>
      </c>
      <c r="U24" s="3">
        <v>7</v>
      </c>
      <c r="V24" s="7">
        <v>300</v>
      </c>
      <c r="W24" s="3">
        <v>9</v>
      </c>
      <c r="X24" s="7">
        <v>150</v>
      </c>
    </row>
    <row r="25" spans="1:24" s="3" customFormat="1" ht="15">
      <c r="A25" s="3">
        <v>54578</v>
      </c>
      <c r="B25" s="3" t="s">
        <v>27</v>
      </c>
      <c r="C25" s="3">
        <v>2</v>
      </c>
      <c r="D25" s="4">
        <v>20070826</v>
      </c>
      <c r="E25" s="3" t="s">
        <v>23</v>
      </c>
      <c r="F25" s="3" t="s">
        <v>24</v>
      </c>
      <c r="G25" s="3" t="s">
        <v>25</v>
      </c>
      <c r="H25" s="4" t="s">
        <v>54</v>
      </c>
      <c r="I25" s="24">
        <v>1850</v>
      </c>
      <c r="J25" s="21">
        <v>1528.6363636363635</v>
      </c>
      <c r="K25" s="3">
        <v>2.2</v>
      </c>
      <c r="L25" s="9">
        <v>1.7</v>
      </c>
      <c r="M25" s="3">
        <v>3.9</v>
      </c>
      <c r="N25" s="7">
        <v>700</v>
      </c>
      <c r="O25" s="7">
        <v>700</v>
      </c>
      <c r="P25" s="3">
        <v>7</v>
      </c>
      <c r="Q25" s="9">
        <v>19.1</v>
      </c>
      <c r="R25" s="3">
        <v>26.1</v>
      </c>
      <c r="S25" s="7">
        <v>700</v>
      </c>
      <c r="T25" s="7">
        <v>378.6363636363635</v>
      </c>
      <c r="U25" s="3">
        <v>6</v>
      </c>
      <c r="V25" s="7">
        <v>300</v>
      </c>
      <c r="W25" s="3">
        <v>9</v>
      </c>
      <c r="X25" s="7">
        <v>150</v>
      </c>
    </row>
    <row r="26" spans="1:24" s="3" customFormat="1" ht="15">
      <c r="A26" s="3">
        <v>63288</v>
      </c>
      <c r="B26" s="3" t="s">
        <v>29</v>
      </c>
      <c r="C26" s="3">
        <v>1</v>
      </c>
      <c r="D26" s="4">
        <v>20070906</v>
      </c>
      <c r="E26" s="3" t="s">
        <v>23</v>
      </c>
      <c r="F26" s="3" t="s">
        <v>24</v>
      </c>
      <c r="G26" s="3" t="s">
        <v>25</v>
      </c>
      <c r="H26" s="4" t="s">
        <v>55</v>
      </c>
      <c r="I26" s="24">
        <v>1700</v>
      </c>
      <c r="J26" s="21">
        <v>1138.6363636363635</v>
      </c>
      <c r="K26" s="3">
        <v>3</v>
      </c>
      <c r="L26" s="9">
        <v>1.7</v>
      </c>
      <c r="M26" s="3">
        <v>4.7</v>
      </c>
      <c r="N26" s="7">
        <v>700</v>
      </c>
      <c r="O26" s="7">
        <v>600</v>
      </c>
      <c r="P26" s="3">
        <v>14.9</v>
      </c>
      <c r="Q26" s="9">
        <v>19.1</v>
      </c>
      <c r="R26" s="3">
        <v>34</v>
      </c>
      <c r="S26" s="7">
        <v>700</v>
      </c>
      <c r="T26" s="7">
        <v>238.63636363636363</v>
      </c>
      <c r="U26" s="3">
        <v>13</v>
      </c>
      <c r="V26" s="7">
        <v>150</v>
      </c>
      <c r="W26" s="3">
        <v>9</v>
      </c>
      <c r="X26" s="7">
        <v>150</v>
      </c>
    </row>
    <row r="27" spans="1:24" s="3" customFormat="1" ht="15">
      <c r="A27" s="3">
        <v>63226</v>
      </c>
      <c r="B27" s="3" t="s">
        <v>22</v>
      </c>
      <c r="C27" s="3">
        <v>1</v>
      </c>
      <c r="D27" s="4">
        <v>20080203</v>
      </c>
      <c r="E27" s="3" t="s">
        <v>23</v>
      </c>
      <c r="F27" s="3" t="s">
        <v>24</v>
      </c>
      <c r="G27" s="3" t="s">
        <v>25</v>
      </c>
      <c r="H27" s="4" t="s">
        <v>56</v>
      </c>
      <c r="I27" s="24">
        <v>1525</v>
      </c>
      <c r="J27" s="21">
        <v>1101.8181818181827</v>
      </c>
      <c r="K27" s="3">
        <v>2.4</v>
      </c>
      <c r="L27" s="9">
        <v>1.7</v>
      </c>
      <c r="M27" s="3">
        <v>4.1</v>
      </c>
      <c r="N27" s="7">
        <v>700</v>
      </c>
      <c r="O27" s="7">
        <v>700</v>
      </c>
      <c r="P27" s="3">
        <v>12.5</v>
      </c>
      <c r="Q27" s="9">
        <v>19.1</v>
      </c>
      <c r="R27" s="3">
        <v>31.6</v>
      </c>
      <c r="S27" s="7">
        <v>700</v>
      </c>
      <c r="T27" s="7">
        <v>276.8181818181818</v>
      </c>
      <c r="U27" s="3">
        <v>16</v>
      </c>
      <c r="V27" s="7">
        <v>75</v>
      </c>
      <c r="W27" s="3">
        <v>8.8</v>
      </c>
      <c r="X27" s="7">
        <v>50.00000000000091</v>
      </c>
    </row>
    <row r="28" spans="1:24" s="3" customFormat="1" ht="15">
      <c r="A28" s="3">
        <v>62504</v>
      </c>
      <c r="B28" s="3" t="s">
        <v>31</v>
      </c>
      <c r="C28" s="3">
        <v>1</v>
      </c>
      <c r="D28" s="4">
        <v>20080324</v>
      </c>
      <c r="E28" s="3" t="s">
        <v>23</v>
      </c>
      <c r="F28" s="3" t="s">
        <v>24</v>
      </c>
      <c r="G28" s="3" t="s">
        <v>25</v>
      </c>
      <c r="H28" s="4" t="s">
        <v>57</v>
      </c>
      <c r="I28" s="24">
        <v>1700</v>
      </c>
      <c r="J28" s="21">
        <v>1448.6363636363635</v>
      </c>
      <c r="K28" s="3">
        <v>2</v>
      </c>
      <c r="L28" s="9">
        <v>1.7</v>
      </c>
      <c r="M28" s="3">
        <v>3.7</v>
      </c>
      <c r="N28" s="7">
        <v>700</v>
      </c>
      <c r="O28" s="7">
        <v>700</v>
      </c>
      <c r="P28" s="3">
        <v>4.8</v>
      </c>
      <c r="Q28" s="9">
        <v>19.1</v>
      </c>
      <c r="R28" s="3">
        <v>23.9</v>
      </c>
      <c r="S28" s="7">
        <v>700</v>
      </c>
      <c r="T28" s="7">
        <v>448.6363636363635</v>
      </c>
      <c r="U28" s="3">
        <v>15</v>
      </c>
      <c r="V28" s="7">
        <v>100</v>
      </c>
      <c r="W28" s="3">
        <v>9.1</v>
      </c>
      <c r="X28" s="7">
        <v>200</v>
      </c>
    </row>
    <row r="29" spans="1:24" s="3" customFormat="1" ht="15">
      <c r="A29" s="3">
        <v>56721</v>
      </c>
      <c r="B29" s="3" t="s">
        <v>27</v>
      </c>
      <c r="C29" s="3">
        <v>2</v>
      </c>
      <c r="D29" s="4">
        <v>20080912</v>
      </c>
      <c r="E29" s="3" t="s">
        <v>44</v>
      </c>
      <c r="F29" s="3" t="s">
        <v>24</v>
      </c>
      <c r="G29" s="3" t="s">
        <v>25</v>
      </c>
      <c r="H29" s="4" t="s">
        <v>58</v>
      </c>
      <c r="I29" s="24">
        <v>950.0000000000009</v>
      </c>
      <c r="J29" s="21">
        <v>62.0454545454555</v>
      </c>
      <c r="K29" s="3">
        <v>7.2</v>
      </c>
      <c r="L29" s="9">
        <v>1.7</v>
      </c>
      <c r="M29" s="3">
        <v>8.9</v>
      </c>
      <c r="N29" s="7">
        <v>-25</v>
      </c>
      <c r="O29" s="7">
        <v>-450</v>
      </c>
      <c r="P29" s="3">
        <v>15</v>
      </c>
      <c r="Q29" s="9">
        <v>19.1</v>
      </c>
      <c r="R29" s="3">
        <v>34.1</v>
      </c>
      <c r="S29" s="7">
        <v>700</v>
      </c>
      <c r="T29" s="7">
        <v>237.04545454545462</v>
      </c>
      <c r="U29" s="3">
        <v>10</v>
      </c>
      <c r="V29" s="7">
        <v>225</v>
      </c>
      <c r="W29" s="3">
        <v>8.8</v>
      </c>
      <c r="X29" s="7">
        <v>50.00000000000091</v>
      </c>
    </row>
    <row r="30" spans="1:24" s="3" customFormat="1" ht="15">
      <c r="A30" s="3">
        <v>64411</v>
      </c>
      <c r="B30" s="3" t="s">
        <v>29</v>
      </c>
      <c r="C30" s="3">
        <v>1</v>
      </c>
      <c r="D30" s="4">
        <v>20081013</v>
      </c>
      <c r="E30" s="3" t="s">
        <v>23</v>
      </c>
      <c r="F30" s="3" t="s">
        <v>24</v>
      </c>
      <c r="G30" s="3" t="s">
        <v>25</v>
      </c>
      <c r="H30" s="4" t="s">
        <v>59</v>
      </c>
      <c r="I30" s="24">
        <v>1386.3636363636372</v>
      </c>
      <c r="J30" s="21">
        <v>514.318181818183</v>
      </c>
      <c r="K30" s="3">
        <v>4.4</v>
      </c>
      <c r="L30" s="9">
        <v>1.7</v>
      </c>
      <c r="M30" s="3">
        <v>6.1</v>
      </c>
      <c r="N30" s="7">
        <v>675</v>
      </c>
      <c r="O30" s="7">
        <v>250</v>
      </c>
      <c r="P30" s="3">
        <v>18</v>
      </c>
      <c r="Q30" s="9">
        <v>19.1</v>
      </c>
      <c r="R30" s="3">
        <v>37.1</v>
      </c>
      <c r="S30" s="7">
        <v>636.3636363636363</v>
      </c>
      <c r="T30" s="7">
        <v>189.31818181818187</v>
      </c>
      <c r="U30" s="3">
        <v>18</v>
      </c>
      <c r="V30" s="7">
        <v>25</v>
      </c>
      <c r="W30" s="3">
        <v>8.8</v>
      </c>
      <c r="X30" s="7">
        <v>50.00000000000091</v>
      </c>
    </row>
    <row r="31" spans="1:24" s="3" customFormat="1" ht="15">
      <c r="A31" s="3">
        <v>68200</v>
      </c>
      <c r="B31" s="3" t="s">
        <v>27</v>
      </c>
      <c r="C31" s="3">
        <v>2</v>
      </c>
      <c r="D31" s="4">
        <v>20081025</v>
      </c>
      <c r="E31" s="3" t="s">
        <v>23</v>
      </c>
      <c r="F31" s="3" t="s">
        <v>24</v>
      </c>
      <c r="G31" s="3" t="s">
        <v>25</v>
      </c>
      <c r="H31" s="4" t="s">
        <v>60</v>
      </c>
      <c r="I31" s="24">
        <v>1625</v>
      </c>
      <c r="J31" s="21">
        <v>974.09090909091</v>
      </c>
      <c r="K31" s="3">
        <v>4.8</v>
      </c>
      <c r="L31" s="9">
        <v>1.7</v>
      </c>
      <c r="M31" s="3">
        <v>6.5</v>
      </c>
      <c r="N31" s="7">
        <v>575</v>
      </c>
      <c r="O31" s="7">
        <v>150</v>
      </c>
      <c r="P31" s="3">
        <v>4</v>
      </c>
      <c r="Q31" s="9">
        <v>19.1</v>
      </c>
      <c r="R31" s="3">
        <v>23.1</v>
      </c>
      <c r="S31" s="7">
        <v>700</v>
      </c>
      <c r="T31" s="7">
        <v>474.0909090909089</v>
      </c>
      <c r="U31" s="3">
        <v>7</v>
      </c>
      <c r="V31" s="7">
        <v>300</v>
      </c>
      <c r="W31" s="3">
        <v>8.8</v>
      </c>
      <c r="X31" s="7">
        <v>50.00000000000091</v>
      </c>
    </row>
    <row r="32" spans="1:24" s="3" customFormat="1" ht="15">
      <c r="A32" s="3">
        <v>63707</v>
      </c>
      <c r="B32" s="3" t="s">
        <v>49</v>
      </c>
      <c r="C32" s="3">
        <v>1</v>
      </c>
      <c r="D32" s="4">
        <v>20081114</v>
      </c>
      <c r="E32" s="3" t="s">
        <v>23</v>
      </c>
      <c r="F32" s="3" t="s">
        <v>24</v>
      </c>
      <c r="G32" s="3" t="s">
        <v>25</v>
      </c>
      <c r="H32" s="4" t="s">
        <v>61</v>
      </c>
      <c r="I32" s="24">
        <v>1800</v>
      </c>
      <c r="J32" s="25">
        <v>1095</v>
      </c>
      <c r="K32" s="3">
        <v>3.6</v>
      </c>
      <c r="L32" s="9">
        <v>1.7</v>
      </c>
      <c r="M32" s="3">
        <v>5.3</v>
      </c>
      <c r="N32" s="7">
        <v>700</v>
      </c>
      <c r="O32" s="7">
        <v>450</v>
      </c>
      <c r="P32" s="3">
        <v>14.5</v>
      </c>
      <c r="Q32" s="9">
        <v>19.1</v>
      </c>
      <c r="R32" s="3">
        <v>33.6</v>
      </c>
      <c r="S32" s="7">
        <v>700</v>
      </c>
      <c r="T32" s="7">
        <v>245</v>
      </c>
      <c r="U32" s="3">
        <v>13</v>
      </c>
      <c r="V32" s="7">
        <v>150</v>
      </c>
      <c r="W32" s="3">
        <v>9.2</v>
      </c>
      <c r="X32" s="7">
        <v>249.9999999999991</v>
      </c>
    </row>
    <row r="33" spans="1:24" s="3" customFormat="1" ht="15">
      <c r="A33" s="3">
        <v>66132</v>
      </c>
      <c r="B33" s="3" t="s">
        <v>22</v>
      </c>
      <c r="C33" s="3">
        <v>1</v>
      </c>
      <c r="D33" s="4">
        <v>20090303</v>
      </c>
      <c r="E33" s="3" t="s">
        <v>23</v>
      </c>
      <c r="F33" s="3" t="s">
        <v>24</v>
      </c>
      <c r="G33" s="3" t="s">
        <v>25</v>
      </c>
      <c r="H33" s="4" t="s">
        <v>62</v>
      </c>
      <c r="I33" s="24">
        <v>1825</v>
      </c>
      <c r="J33" s="21">
        <v>1551.363636363636</v>
      </c>
      <c r="K33" s="3">
        <v>2.5</v>
      </c>
      <c r="L33" s="9">
        <v>1.7</v>
      </c>
      <c r="M33" s="3">
        <v>4.2</v>
      </c>
      <c r="N33" s="7">
        <v>700</v>
      </c>
      <c r="O33" s="7">
        <v>700</v>
      </c>
      <c r="P33" s="3">
        <v>5.5</v>
      </c>
      <c r="Q33" s="9">
        <v>19.1</v>
      </c>
      <c r="R33" s="3">
        <v>24.6</v>
      </c>
      <c r="S33" s="7">
        <v>700</v>
      </c>
      <c r="T33" s="7">
        <v>426.36363636363615</v>
      </c>
      <c r="U33" s="3">
        <v>8</v>
      </c>
      <c r="V33" s="7">
        <v>275</v>
      </c>
      <c r="W33" s="3">
        <v>9</v>
      </c>
      <c r="X33" s="7">
        <v>150</v>
      </c>
    </row>
    <row r="34" spans="1:24" s="3" customFormat="1" ht="15">
      <c r="A34" s="3">
        <v>62999</v>
      </c>
      <c r="B34" s="3" t="s">
        <v>31</v>
      </c>
      <c r="C34" s="3">
        <v>1</v>
      </c>
      <c r="D34" s="4">
        <v>20090316</v>
      </c>
      <c r="E34" s="3" t="s">
        <v>23</v>
      </c>
      <c r="F34" s="3" t="s">
        <v>24</v>
      </c>
      <c r="G34" s="3" t="s">
        <v>25</v>
      </c>
      <c r="H34" s="4" t="s">
        <v>63</v>
      </c>
      <c r="I34" s="24">
        <v>1875</v>
      </c>
      <c r="J34" s="21">
        <v>1173.1818181818185</v>
      </c>
      <c r="K34" s="3">
        <v>4.4</v>
      </c>
      <c r="L34" s="9">
        <v>1.7</v>
      </c>
      <c r="M34" s="3">
        <v>6.1</v>
      </c>
      <c r="N34" s="7">
        <v>675</v>
      </c>
      <c r="O34" s="7">
        <v>250</v>
      </c>
      <c r="P34" s="3">
        <v>5.6</v>
      </c>
      <c r="Q34" s="9">
        <v>19.1</v>
      </c>
      <c r="R34" s="3">
        <v>24.7</v>
      </c>
      <c r="S34" s="7">
        <v>700</v>
      </c>
      <c r="T34" s="7">
        <v>423.18181818181813</v>
      </c>
      <c r="U34" s="3">
        <v>6</v>
      </c>
      <c r="V34" s="7">
        <v>300</v>
      </c>
      <c r="W34" s="3">
        <v>9.1</v>
      </c>
      <c r="X34" s="7">
        <v>200</v>
      </c>
    </row>
    <row r="35" spans="1:24" s="3" customFormat="1" ht="15">
      <c r="A35" s="3">
        <v>68201</v>
      </c>
      <c r="B35" s="3" t="s">
        <v>27</v>
      </c>
      <c r="C35" s="3">
        <v>1</v>
      </c>
      <c r="D35" s="4">
        <v>20090419</v>
      </c>
      <c r="E35" s="3" t="s">
        <v>23</v>
      </c>
      <c r="F35" s="3" t="s">
        <v>24</v>
      </c>
      <c r="G35" s="3" t="s">
        <v>25</v>
      </c>
      <c r="H35" s="4" t="s">
        <v>64</v>
      </c>
      <c r="I35" s="24">
        <v>1525</v>
      </c>
      <c r="J35" s="25">
        <v>851.8181818181819</v>
      </c>
      <c r="K35" s="3">
        <v>5.6</v>
      </c>
      <c r="L35" s="9">
        <v>1.7</v>
      </c>
      <c r="M35" s="3">
        <v>7.3</v>
      </c>
      <c r="N35" s="7">
        <v>375</v>
      </c>
      <c r="O35" s="7">
        <v>-49.99999999999977</v>
      </c>
      <c r="P35" s="3">
        <v>4.7</v>
      </c>
      <c r="Q35" s="9">
        <v>19.1</v>
      </c>
      <c r="R35" s="3">
        <v>23.8</v>
      </c>
      <c r="S35" s="7">
        <v>700</v>
      </c>
      <c r="T35" s="7">
        <v>451.81818181818164</v>
      </c>
      <c r="U35" s="3">
        <v>6</v>
      </c>
      <c r="V35" s="7">
        <v>300</v>
      </c>
      <c r="W35" s="3">
        <v>9</v>
      </c>
      <c r="X35" s="7">
        <v>150</v>
      </c>
    </row>
    <row r="36" spans="1:24" s="3" customFormat="1" ht="15">
      <c r="A36" s="3">
        <v>68649</v>
      </c>
      <c r="B36" s="3" t="s">
        <v>29</v>
      </c>
      <c r="C36" s="3">
        <v>1</v>
      </c>
      <c r="D36" s="4">
        <v>20090723</v>
      </c>
      <c r="E36" s="3" t="s">
        <v>23</v>
      </c>
      <c r="F36" s="3" t="s">
        <v>24</v>
      </c>
      <c r="G36" s="3" t="s">
        <v>25</v>
      </c>
      <c r="H36" s="4" t="s">
        <v>65</v>
      </c>
      <c r="I36" s="24">
        <v>1800</v>
      </c>
      <c r="J36" s="25">
        <v>967.727272727273</v>
      </c>
      <c r="K36" s="3">
        <v>4.5</v>
      </c>
      <c r="L36" s="9">
        <v>1.7</v>
      </c>
      <c r="M36" s="3">
        <v>6.2</v>
      </c>
      <c r="N36" s="7">
        <v>650</v>
      </c>
      <c r="O36" s="7">
        <v>225</v>
      </c>
      <c r="P36" s="3">
        <v>11.5</v>
      </c>
      <c r="Q36" s="9">
        <v>19.1</v>
      </c>
      <c r="R36" s="3">
        <v>30.6</v>
      </c>
      <c r="S36" s="7">
        <v>700</v>
      </c>
      <c r="T36" s="7">
        <v>292.72727272727275</v>
      </c>
      <c r="U36" s="3">
        <v>7</v>
      </c>
      <c r="V36" s="7">
        <v>300</v>
      </c>
      <c r="W36" s="3">
        <v>9</v>
      </c>
      <c r="X36" s="7">
        <v>150</v>
      </c>
    </row>
    <row r="37" spans="1:24" s="3" customFormat="1" ht="15">
      <c r="A37" s="3">
        <v>70663</v>
      </c>
      <c r="B37" s="3" t="s">
        <v>27</v>
      </c>
      <c r="C37" s="3">
        <v>2</v>
      </c>
      <c r="D37" s="4">
        <v>20090807</v>
      </c>
      <c r="E37" s="3" t="s">
        <v>23</v>
      </c>
      <c r="F37" s="3" t="s">
        <v>24</v>
      </c>
      <c r="G37" s="3" t="s">
        <v>25</v>
      </c>
      <c r="H37" s="4" t="s">
        <v>66</v>
      </c>
      <c r="I37" s="24">
        <v>1850</v>
      </c>
      <c r="J37" s="21">
        <v>1671.8181818181815</v>
      </c>
      <c r="K37" s="3">
        <v>1.7</v>
      </c>
      <c r="L37" s="9">
        <v>1.7</v>
      </c>
      <c r="M37" s="3">
        <v>3.4</v>
      </c>
      <c r="N37" s="7">
        <v>700</v>
      </c>
      <c r="O37" s="7">
        <v>700</v>
      </c>
      <c r="P37" s="3">
        <v>2.5</v>
      </c>
      <c r="Q37" s="9">
        <v>19.1</v>
      </c>
      <c r="R37" s="3">
        <v>21.6</v>
      </c>
      <c r="S37" s="7">
        <v>700</v>
      </c>
      <c r="T37" s="7">
        <v>521.8181818181816</v>
      </c>
      <c r="U37" s="3">
        <v>7</v>
      </c>
      <c r="V37" s="7">
        <v>300</v>
      </c>
      <c r="W37" s="3">
        <v>9</v>
      </c>
      <c r="X37" s="7">
        <v>150</v>
      </c>
    </row>
    <row r="38" spans="8:11" ht="14.25">
      <c r="H38" s="27"/>
      <c r="K38" s="26"/>
    </row>
    <row r="39" spans="8:15" ht="14.25">
      <c r="H39" s="27"/>
      <c r="I39" s="28" t="s">
        <v>67</v>
      </c>
      <c r="J39" s="28" t="s">
        <v>68</v>
      </c>
      <c r="K39" s="26"/>
      <c r="N39" s="28" t="s">
        <v>69</v>
      </c>
      <c r="O39" s="28" t="s">
        <v>70</v>
      </c>
    </row>
    <row r="40" spans="1:24" s="29" customFormat="1" ht="15">
      <c r="A40" s="29" t="s">
        <v>71</v>
      </c>
      <c r="H40" s="29" t="s">
        <v>72</v>
      </c>
      <c r="I40" s="30">
        <f>AVERAGE(I2:I22)</f>
        <v>1403.9610389610389</v>
      </c>
      <c r="J40" s="30">
        <f>AVERAGE(J23:J37)</f>
        <v>1071.075757575758</v>
      </c>
      <c r="M40" s="29" t="s">
        <v>72</v>
      </c>
      <c r="N40" s="31">
        <f>AVERAGE(N2:N22)</f>
        <v>525</v>
      </c>
      <c r="O40" s="31">
        <f>AVERAGE(O23:O37)</f>
        <v>363.3333333333333</v>
      </c>
      <c r="P40" s="32"/>
      <c r="S40" s="31">
        <f>AVERAGE(S2:S22)</f>
        <v>563.4848484848486</v>
      </c>
      <c r="T40" s="31">
        <f>AVERAGE(T23:T37)</f>
        <v>346.07575757575756</v>
      </c>
      <c r="V40" s="31">
        <f>AVERAGE(V2:V37)</f>
        <v>191.66666666666666</v>
      </c>
      <c r="X40" s="31">
        <f>AVERAGE(X2:X37)</f>
        <v>143.05555555555566</v>
      </c>
    </row>
    <row r="41" spans="8:24" s="29" customFormat="1" ht="15">
      <c r="H41" s="29" t="s">
        <v>73</v>
      </c>
      <c r="I41" s="30">
        <f>MAX(I2:I22)</f>
        <v>1800</v>
      </c>
      <c r="J41" s="30">
        <f>MAX(J23:J37)</f>
        <v>1671.8181818181815</v>
      </c>
      <c r="M41" s="29" t="s">
        <v>73</v>
      </c>
      <c r="N41" s="31">
        <f>MAX(N2:N22)</f>
        <v>700</v>
      </c>
      <c r="O41" s="31">
        <f>MAX(O23:O37)</f>
        <v>700</v>
      </c>
      <c r="P41" s="31"/>
      <c r="S41" s="31">
        <f>MAX(S2:S22)</f>
        <v>700</v>
      </c>
      <c r="T41" s="31">
        <f>MAX(T23:T37)</f>
        <v>521.8181818181816</v>
      </c>
      <c r="V41" s="31">
        <f>MAX(V2:V37)</f>
        <v>300</v>
      </c>
      <c r="X41" s="31">
        <f>MAX(X2:X37)</f>
        <v>249.9999999999991</v>
      </c>
    </row>
    <row r="42" spans="8:24" ht="15">
      <c r="H42" s="29" t="s">
        <v>74</v>
      </c>
      <c r="I42" s="30">
        <f>MIN(I2:I22)</f>
        <v>536.8181818181827</v>
      </c>
      <c r="J42" s="30">
        <f>MIN(J23:J37)</f>
        <v>62.0454545454555</v>
      </c>
      <c r="K42" s="26"/>
      <c r="M42" s="29" t="s">
        <v>74</v>
      </c>
      <c r="N42" s="31">
        <f>MIN(N2:N22)</f>
        <v>2.2737367544323206E-13</v>
      </c>
      <c r="O42" s="31">
        <f>MIN(O23:O37)</f>
        <v>-450</v>
      </c>
      <c r="S42" s="31">
        <f>MIN(S2:S22)</f>
        <v>136.81818181818187</v>
      </c>
      <c r="T42" s="31">
        <f>MIN(T23:T37)</f>
        <v>189.31818181818187</v>
      </c>
      <c r="V42" s="31">
        <f>MIN(V2:V37)</f>
        <v>-200</v>
      </c>
      <c r="X42" s="31">
        <f>MIN(X2:X37)</f>
        <v>0</v>
      </c>
    </row>
    <row r="43" spans="8:24" ht="15">
      <c r="H43" s="29" t="s">
        <v>75</v>
      </c>
      <c r="I43" s="30">
        <f>STDEV(I2:I22)</f>
        <v>318.01782763769035</v>
      </c>
      <c r="J43" s="30">
        <f>STDEV(J23:J37)</f>
        <v>452.6530857260506</v>
      </c>
      <c r="K43" s="26"/>
      <c r="M43" s="29" t="s">
        <v>75</v>
      </c>
      <c r="N43" s="31">
        <f>STDEV(N2:N22)</f>
        <v>237.69728648009425</v>
      </c>
      <c r="O43" s="31">
        <f>STDEV(O23:O37)</f>
        <v>373.791704155186</v>
      </c>
      <c r="S43" s="31">
        <f>STDEV(S2:S22)</f>
        <v>193.71539058167076</v>
      </c>
      <c r="T43" s="31">
        <f>STDEV(T23:T37)</f>
        <v>106.51433251118367</v>
      </c>
      <c r="V43" s="31">
        <f>STDEV(V2:V37)</f>
        <v>113.23174718880112</v>
      </c>
      <c r="X43" s="31">
        <f>STDEV(X2:X37)</f>
        <v>69.84961169518552</v>
      </c>
    </row>
    <row r="44" spans="8:11" ht="14.25">
      <c r="H44" s="27"/>
      <c r="K44" s="26"/>
    </row>
    <row r="45" spans="8:24" ht="14.25">
      <c r="H45" s="27"/>
      <c r="U45" s="26" t="s">
        <v>76</v>
      </c>
      <c r="V45" s="33">
        <f>AVERAGE(V2:V22)</f>
        <v>170.23809523809524</v>
      </c>
      <c r="X45" s="33">
        <f>AVERAGE(X2:X22)</f>
        <v>145.23809523809527</v>
      </c>
    </row>
    <row r="46" spans="8:24" ht="14.25">
      <c r="H46" s="27"/>
      <c r="L46" s="27"/>
      <c r="U46" s="26" t="s">
        <v>77</v>
      </c>
      <c r="V46" s="33">
        <f>AVERAGE(V23:V37)</f>
        <v>221.66666666666666</v>
      </c>
      <c r="X46" s="33">
        <f>AVERAGE(X23:X37)</f>
        <v>140.00000000000017</v>
      </c>
    </row>
    <row r="47" spans="7:24" ht="14.25">
      <c r="G47" s="26" t="s">
        <v>78</v>
      </c>
      <c r="H47" s="27"/>
      <c r="K47" s="26"/>
      <c r="O47" s="33"/>
      <c r="V47" s="33"/>
      <c r="X47" s="33"/>
    </row>
    <row r="48" spans="8:24" ht="14.25">
      <c r="H48" s="27"/>
      <c r="I48" s="34" t="s">
        <v>79</v>
      </c>
      <c r="J48" s="34" t="s">
        <v>80</v>
      </c>
      <c r="K48" s="34" t="s">
        <v>81</v>
      </c>
      <c r="L48" s="34" t="s">
        <v>82</v>
      </c>
      <c r="M48" s="34" t="s">
        <v>83</v>
      </c>
      <c r="O48" s="33"/>
      <c r="V48" s="33"/>
      <c r="X48" s="33"/>
    </row>
    <row r="49" spans="8:24" ht="14.25">
      <c r="H49" s="35" t="s">
        <v>84</v>
      </c>
      <c r="I49" s="36">
        <f>I40</f>
        <v>1403.9610389610389</v>
      </c>
      <c r="J49" s="36">
        <f>N40</f>
        <v>525</v>
      </c>
      <c r="K49" s="36">
        <f>S40</f>
        <v>563.4848484848486</v>
      </c>
      <c r="L49" s="36">
        <f>V45</f>
        <v>170.23809523809524</v>
      </c>
      <c r="M49" s="36">
        <f>X45</f>
        <v>145.23809523809527</v>
      </c>
      <c r="O49" s="33"/>
      <c r="V49" s="33"/>
      <c r="X49" s="33"/>
    </row>
    <row r="50" spans="8:15" ht="14.25">
      <c r="H50" s="35" t="s">
        <v>85</v>
      </c>
      <c r="I50" s="36">
        <f>J40</f>
        <v>1071.075757575758</v>
      </c>
      <c r="J50" s="36">
        <f>O40</f>
        <v>363.3333333333333</v>
      </c>
      <c r="K50" s="36">
        <f>T40</f>
        <v>346.07575757575756</v>
      </c>
      <c r="L50" s="36">
        <f>V46</f>
        <v>221.66666666666666</v>
      </c>
      <c r="M50" s="36">
        <f>X46</f>
        <v>140.00000000000017</v>
      </c>
      <c r="O50" s="33"/>
    </row>
    <row r="51" spans="8:15" ht="14.25">
      <c r="H51" s="27"/>
      <c r="I51" s="37">
        <f>I50-I49</f>
        <v>-332.8852813852809</v>
      </c>
      <c r="J51" s="37">
        <f>J50-J49</f>
        <v>-161.66666666666669</v>
      </c>
      <c r="K51" s="37">
        <f>K50-K49</f>
        <v>-217.40909090909105</v>
      </c>
      <c r="L51" s="37">
        <f>L50-L49</f>
        <v>51.428571428571416</v>
      </c>
      <c r="M51" s="37">
        <f>M50-M49</f>
        <v>-5.238095238095099</v>
      </c>
      <c r="O51" s="26">
        <f>SUBTOTAL(9,J51:M51)</f>
        <v>-332.88528138528136</v>
      </c>
    </row>
    <row r="52" spans="8:11" ht="14.25">
      <c r="H52" s="27"/>
      <c r="K52" s="26"/>
    </row>
    <row r="53" spans="8:11" ht="14.25">
      <c r="H53" s="27"/>
      <c r="K53" s="26"/>
    </row>
    <row r="54" spans="8:11" ht="14.25">
      <c r="H54" s="27"/>
      <c r="K54" s="26"/>
    </row>
    <row r="55" spans="8:11" ht="14.25">
      <c r="H55" s="27"/>
      <c r="K55" s="26"/>
    </row>
    <row r="56" spans="8:11" ht="14.25">
      <c r="H56" s="27"/>
      <c r="K56" s="26"/>
    </row>
    <row r="57" spans="8:11" ht="14.25">
      <c r="H57" s="27"/>
      <c r="K57" s="26"/>
    </row>
    <row r="58" spans="8:11" ht="14.25">
      <c r="H58" s="27"/>
      <c r="K58" s="26"/>
    </row>
    <row r="59" spans="8:11" ht="14.25">
      <c r="H59" s="27"/>
      <c r="K59" s="26"/>
    </row>
    <row r="60" spans="8:11" ht="14.25">
      <c r="H60" s="27"/>
      <c r="K60" s="26"/>
    </row>
  </sheetData>
  <conditionalFormatting sqref="V3:V37 X3:X37 S3:T37 N3:O37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ExxonMobil or an Affiliate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sxkennedy</dc:creator>
  <cp:keywords/>
  <dc:description/>
  <cp:lastModifiedBy>sxkennedy</cp:lastModifiedBy>
  <dcterms:created xsi:type="dcterms:W3CDTF">2009-08-26T15:14:56Z</dcterms:created>
  <dcterms:modified xsi:type="dcterms:W3CDTF">2009-08-26T15:17:31Z</dcterms:modified>
  <cp:category/>
  <cp:version/>
  <cp:contentType/>
  <cp:contentStatus/>
</cp:coreProperties>
</file>